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Audience profit check" state="visible" r:id="rId4"/>
    <sheet sheetId="2" name="List health tracker" state="visible" r:id="rId5"/>
    <sheet sheetId="3" name="List definitions" state="visible" r:id="rId6"/>
  </sheets>
  <calcPr calcId="171027" fullCalcOnLoad="1"/>
</workbook>
</file>

<file path=xl/sharedStrings.xml><?xml version="1.0" encoding="utf-8"?>
<sst xmlns="http://schemas.openxmlformats.org/spreadsheetml/2006/main" count="64" uniqueCount="62">
  <si>
    <t>Customer Match: audience profit check</t>
  </si>
  <si>
    <t>Yellow cells are inputs. All rows are illustrative; replace with your own data. Prices exclude VAT. Contribution includes variable order costs. POAS above 1 covers ad spend before fixed overheads.</t>
  </si>
  <si>
    <t>Audience</t>
  </si>
  <si>
    <t>Average order value (excl. VAT)</t>
  </si>
  <si>
    <t>Discount given (%)</t>
  </si>
  <si>
    <t>Cost of goods per order</t>
  </si>
  <si>
    <t>Other order costs (shipping, fees, returns)</t>
  </si>
  <si>
    <t>Price after discount</t>
  </si>
  <si>
    <t>Contribution per order</t>
  </si>
  <si>
    <t>Contribution margin</t>
  </si>
  <si>
    <t>Break-even ROAS</t>
  </si>
  <si>
    <t>ROAS in Google Ads</t>
  </si>
  <si>
    <t>Profit on ad spend (POAS)</t>
  </si>
  <si>
    <t>Verdict</t>
  </si>
  <si>
    <t>Best customers (top 20% by profit)</t>
  </si>
  <si>
    <t>Recent buyers (last 30 days)</t>
  </si>
  <si>
    <t>Lapsed buyers (180-540 days), 15% win-back offer</t>
  </si>
  <si>
    <t>Repeat buyers (full price)</t>
  </si>
  <si>
    <t>New customers, 15% discount</t>
  </si>
  <si>
    <t>How to read it</t>
  </si>
  <si>
    <t>Increase priority: POAS 1.25 or more (illustrative buffer, not a universal target). Keep: 1.00–1.24. Below 1.00: investigate the offer, margin and products.</t>
  </si>
  <si>
    <t>Copy formulas down for more rows. Use net revenue after discounts. Performance Max audience signals do not produce separate, additive audience ROAS; avoid double-counting overlapping lists.</t>
  </si>
  <si>
    <t>Do the same per product: a good audience on a low-margin product can still lose money.</t>
  </si>
  <si>
    <t>Customer Match list health tracker</t>
  </si>
  <si>
    <t>Illustrative rows. The 100-member maintenance threshold does not guarantee delivery. Check Google Ads audience status and campaign-specific requirements.</t>
  </si>
  <si>
    <t>List name</t>
  </si>
  <si>
    <t>Last upload date</t>
  </si>
  <si>
    <t>Rows uploaded</t>
  </si>
  <si>
    <t>Rows read by Google</t>
  </si>
  <si>
    <t>Match rate (from Google)</t>
  </si>
  <si>
    <t>Members added/updated in last 540 days</t>
  </si>
  <si>
    <t>100-member maintenance threshold</t>
  </si>
  <si>
    <t>Next refresh due (weekly)</t>
  </si>
  <si>
    <t>Notes</t>
  </si>
  <si>
    <t>Best customers</t>
  </si>
  <si>
    <t>Lapsed buyers</t>
  </si>
  <si>
    <t>Example rows are illustrative.</t>
  </si>
  <si>
    <t>Four lists a web shop can build</t>
  </si>
  <si>
    <t>List</t>
  </si>
  <si>
    <t>Who goes on it</t>
  </si>
  <si>
    <t>How to pull it from your shop data</t>
  </si>
  <si>
    <t>What to do on Shopping / Performance Max</t>
  </si>
  <si>
    <t>Google feature that fits</t>
  </si>
  <si>
    <t>Top 20% of customers by total profit (not revenue)</t>
  </si>
  <si>
    <t>Rank customers by lifetime contribution (revenue minus cost of goods and order costs); take the top 20%</t>
  </si>
  <si>
    <t>Use a supported high-value acquisition mode with an evidence-based customer value.</t>
  </si>
  <si>
    <t>High Value New Customer mode (new-customer acquisition goal) uses your own definition of high value</t>
  </si>
  <si>
    <t>Recent buyers</t>
  </si>
  <si>
    <t>Bought in the last 30 days</t>
  </si>
  <si>
    <t>Orders where order date is within 30 days</t>
  </si>
  <si>
    <t>Use supported exclusions or lifecycle settings to avoid first-order offers; cross-sell useful products.</t>
  </si>
  <si>
    <t>Exclusions where supported by the campaign; check eligibility.</t>
  </si>
  <si>
    <t>Last order 180 to 540 days ago</t>
  </si>
  <si>
    <t>Customers whose most recent order falls in that window</t>
  </si>
  <si>
    <t>Win-back offer; check the 540-day membership limit</t>
  </si>
  <si>
    <t>Retention goal: Re-engagement mode and High Value Re-engagement mode</t>
  </si>
  <si>
    <t>All customers</t>
  </si>
  <si>
    <t>Everyone who bought and gave consent</t>
  </si>
  <si>
    <t>All customers with a purchase and marketing consent</t>
  </si>
  <si>
    <t>Help define existing customers for acquisition goals; verify detection settings.</t>
  </si>
  <si>
    <t>New Customer Acquisition goal uses a customer list to define existing customers</t>
  </si>
  <si>
    <t>Only upload customers who gave consent and whose data you collected first-hand (Google Customer Match policy).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</si>
</sst>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€#,##0.00"/>
    <numFmt numFmtId="165" formatCode="yyyy-mm-dd"/>
  </numFmts>
  <fonts count="5" x14ac:knownFonts="1">
    <font>
      <color theme="1"/>
      <family val="2"/>
      <scheme val="minor"/>
      <sz val="11"/>
      <name val="Calibri"/>
    </font>
    <font>
      <b/>
      <color rgb="000B2545"/>
      <sz val="14"/>
    </font>
    <font>
      <b/>
      <color rgb="00FFFFFF"/>
    </font>
    <font>
      <b/>
    </font>
    <font>
      <i/>
    </font>
  </fonts>
  <fills count="5">
    <fill>
      <patternFill patternType="none"/>
    </fill>
    <fill>
      <patternFill patternType="gray125"/>
    </fill>
    <fill>
      <patternFill/>
    </fill>
    <fill>
      <patternFill patternType="solid">
        <fgColor rgb="000B2545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0" fillId="4" borderId="1" xfId="0" applyFill="1" applyBorder="1"/>
    <xf numFmtId="164" fontId="0" fillId="4" borderId="1" xfId="0" applyNumberFormat="1" applyFill="1" applyBorder="1"/>
    <xf numFmtId="9" fontId="0" fillId="4" borderId="1" xfId="0" applyNumberFormat="1" applyFill="1" applyBorder="1"/>
    <xf numFmtId="164" fontId="0" fillId="2" borderId="1" xfId="0" applyNumberFormat="1" applyFill="1" applyBorder="1"/>
    <xf numFmtId="9" fontId="0" fillId="2" borderId="1" xfId="0" applyNumberFormat="1" applyFill="1" applyBorder="1"/>
    <xf numFmtId="2" fontId="0" fillId="2" borderId="1" xfId="0" applyNumberFormat="1" applyFill="1" applyBorder="1"/>
    <xf numFmtId="2" fontId="0" fillId="4" borderId="1" xfId="0" applyNumberFormat="1" applyFill="1" applyBorder="1"/>
    <xf numFmtId="0" fontId="0" fillId="2" borderId="1" xfId="0" applyFill="1" applyBorder="1"/>
    <xf numFmtId="0" fontId="3" fillId="2" borderId="0" xfId="0" applyFont="1" applyFill="1"/>
    <xf numFmtId="165" fontId="0" fillId="4" borderId="1" xfId="0" applyNumberFormat="1" applyFill="1" applyBorder="1"/>
    <xf numFmtId="165" fontId="0" fillId="2" borderId="1" xfId="0" applyNumberFormat="1" applyFill="1" applyBorder="1"/>
    <xf numFmtId="0" fontId="4" fillId="2" borderId="0" xfId="0" applyFont="1" applyFill="1"/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4">
    <dxf>
      <fill>
        <patternFill patternType="solid">
          <bgColor rgb="FFF8CBAD"/>
        </patternFill>
      </fill>
    </dxf>
    <dxf>
      <fill>
        <patternFill patternType="solid">
          <bgColor rgb="FFC6EFCE"/>
        </patternFill>
      </fill>
    </dxf>
    <dxf>
      <fill>
        <patternFill patternType="solid">
          <bgColor rgb="FFFFEB9C"/>
        </patternFill>
      </fill>
    </dxf>
    <dxf>
      <fill>
        <patternFill patternType="solid">
          <bgColor rgb="FFF8CBA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workbookViewId="0" zoomScale="100" zoomScaleNormal="100">
      <pane xSplit="1" ySplit="4" topLeftCell="B5" activePane="bottomRight" state="frozen"/>
      <selection pane="bottomRight" activeCell="A1" sqref="A1"/>
    </sheetView>
  </sheetViews>
  <sheetFormatPr defaultRowHeight="15" outlineLevelRow="0" outlineLevelCol="0" x14ac:dyDescent="0"/>
  <cols>
    <col min="1" max="1" width="42" customWidth="1"/>
    <col min="2" max="2" width="16" customWidth="1"/>
    <col min="3" max="3" width="12" customWidth="1"/>
    <col min="4" max="4" width="16" customWidth="1"/>
    <col min="5" max="5" width="20" customWidth="1"/>
    <col min="6" max="6" width="14" customWidth="1"/>
    <col min="7" max="7" width="15" customWidth="1"/>
    <col min="8" max="8" width="14" customWidth="1"/>
    <col min="9" max="9" width="13" customWidth="1"/>
    <col min="10" max="10" width="14" customWidth="1"/>
    <col min="11" max="11" width="16" customWidth="1"/>
    <col min="12" max="12" width="28" customWidth="1"/>
  </cols>
  <sheetData>
    <row r="1" spans="1:1" x14ac:dyDescent="0.25">
      <c r="A1" s="1" t="s">
        <v>0</v>
      </c>
    </row>
    <row r="2" ht="48" customHeight="1" spans="1:12" x14ac:dyDescent="0.25">
      <c r="A2" s="2" t="s">
        <v>1</v>
      </c>
      <c r="B2"/>
      <c r="C2"/>
      <c r="D2"/>
      <c r="E2"/>
      <c r="F2"/>
      <c r="G2"/>
      <c r="H2"/>
      <c r="I2"/>
      <c r="J2"/>
      <c r="K2"/>
      <c r="L2"/>
    </row>
    <row r="4" ht="62" customHeight="1" spans="1:12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x14ac:dyDescent="0.25">
      <c r="A5" s="4" t="s">
        <v>14</v>
      </c>
      <c r="B5" s="5">
        <v>95</v>
      </c>
      <c r="C5" s="6">
        <v>0</v>
      </c>
      <c r="D5" s="5">
        <v>56</v>
      </c>
      <c r="E5" s="5">
        <v>9</v>
      </c>
      <c r="F5" s="7">
        <f>B5*(1-C5)</f>
        <v>95</v>
      </c>
      <c r="G5" s="7">
        <f>F5-D5-E5</f>
        <v>30</v>
      </c>
      <c r="H5" s="8">
        <f>IF(F5=0,0,G5/F5)</f>
        <v>0.3157894736842105</v>
      </c>
      <c r="I5" s="9">
        <f>IF(H5&lt;=0,"n/a",1/H5)</f>
        <v>3.166666666666667</v>
      </c>
      <c r="J5" s="10">
        <v>5.2</v>
      </c>
      <c r="K5" s="9">
        <f>IF(H5&lt;=0,"n/a",J5*H5)</f>
        <v>1.6421052631578947</v>
      </c>
      <c r="L5" s="11" t="str">
        <f>IF(H5&lt;=0,"Loses money at any ROAS",IF(K5&gt;=1.25,"Increase priority",IF(K5&gt;=1,"Keep, watch margin","Loses money: investigate")))</f>
        <v>Increase priority</v>
      </c>
    </row>
    <row r="6" spans="1:12" x14ac:dyDescent="0.25">
      <c r="A6" s="4" t="s">
        <v>15</v>
      </c>
      <c r="B6" s="5">
        <v>70</v>
      </c>
      <c r="C6" s="6">
        <v>0</v>
      </c>
      <c r="D6" s="5">
        <v>45</v>
      </c>
      <c r="E6" s="5">
        <v>8</v>
      </c>
      <c r="F6" s="7">
        <f>B6*(1-C6)</f>
        <v>70</v>
      </c>
      <c r="G6" s="7">
        <f>F6-D6-E6</f>
        <v>17</v>
      </c>
      <c r="H6" s="8">
        <f>IF(F6=0,0,G6/F6)</f>
        <v>0.24285714285714285</v>
      </c>
      <c r="I6" s="9">
        <f>IF(H6&lt;=0,"n/a",1/H6)</f>
        <v>4.11764705882353</v>
      </c>
      <c r="J6" s="10">
        <v>4.3</v>
      </c>
      <c r="K6" s="9">
        <f>IF(H6&lt;=0,"n/a",J6*H6)</f>
        <v>1.0442857142857143</v>
      </c>
      <c r="L6" s="11" t="str">
        <f>IF(H6&lt;=0,"Loses money at any ROAS",IF(K6&gt;=1.25,"Increase priority",IF(K6&gt;=1,"Keep, watch margin","Loses money: investigate")))</f>
        <v>Keep, watch margin</v>
      </c>
    </row>
    <row r="7" spans="1:12" x14ac:dyDescent="0.25">
      <c r="A7" s="4" t="s">
        <v>16</v>
      </c>
      <c r="B7" s="5">
        <v>80</v>
      </c>
      <c r="C7" s="6">
        <v>0.15</v>
      </c>
      <c r="D7" s="5">
        <v>52</v>
      </c>
      <c r="E7" s="5">
        <v>8</v>
      </c>
      <c r="F7" s="7">
        <f>B7*(1-C7)</f>
        <v>68</v>
      </c>
      <c r="G7" s="7">
        <f>F7-D7-E7</f>
        <v>8</v>
      </c>
      <c r="H7" s="8">
        <f>IF(F7=0,0,G7/F7)</f>
        <v>0.11764705882352941</v>
      </c>
      <c r="I7" s="9">
        <f>IF(H7&lt;=0,"n/a",1/H7)</f>
        <v>8.5</v>
      </c>
      <c r="J7" s="10">
        <v>3.5</v>
      </c>
      <c r="K7" s="9">
        <f>IF(H7&lt;=0,"n/a",J7*H7)</f>
        <v>0.4117647058823529</v>
      </c>
      <c r="L7" s="11" t="str">
        <f>IF(H7&lt;=0,"Loses money at any ROAS",IF(K7&gt;=1.25,"Increase priority",IF(K7&gt;=1,"Keep, watch margin","Loses money: investigate")))</f>
        <v>Loses money: investigate</v>
      </c>
    </row>
    <row r="8" spans="1:12" x14ac:dyDescent="0.25">
      <c r="A8" s="4" t="s">
        <v>17</v>
      </c>
      <c r="B8" s="5">
        <v>80</v>
      </c>
      <c r="C8" s="6">
        <v>0</v>
      </c>
      <c r="D8" s="5">
        <v>52</v>
      </c>
      <c r="E8" s="5">
        <v>0</v>
      </c>
      <c r="F8" s="7">
        <f>B8*(1-C8)</f>
        <v>80</v>
      </c>
      <c r="G8" s="7">
        <f>F8-D8-E8</f>
        <v>28</v>
      </c>
      <c r="H8" s="8">
        <f>IF(F8=0,0,G8/F8)</f>
        <v>0.35</v>
      </c>
      <c r="I8" s="9">
        <f>IF(H8&lt;=0,"n/a",1/H8)</f>
        <v>2.857142857142857</v>
      </c>
      <c r="J8" s="10">
        <v>6</v>
      </c>
      <c r="K8" s="9">
        <f>IF(H8&lt;=0,"n/a",J8*H8)</f>
        <v>2.0999999999999996</v>
      </c>
      <c r="L8" s="11" t="str">
        <f>IF(H8&lt;=0,"Loses money at any ROAS",IF(K8&gt;=1.25,"Increase priority",IF(K8&gt;=1,"Keep, watch margin","Loses money: investigate")))</f>
        <v>Increase priority</v>
      </c>
    </row>
    <row r="9" spans="1:12" x14ac:dyDescent="0.25">
      <c r="A9" s="4" t="s">
        <v>18</v>
      </c>
      <c r="B9" s="5">
        <v>80</v>
      </c>
      <c r="C9" s="6">
        <v>0.15</v>
      </c>
      <c r="D9" s="5">
        <v>52</v>
      </c>
      <c r="E9" s="5">
        <v>0</v>
      </c>
      <c r="F9" s="7">
        <f>B9*(1-C9)</f>
        <v>68</v>
      </c>
      <c r="G9" s="7">
        <f>F9-D9-E9</f>
        <v>16</v>
      </c>
      <c r="H9" s="8">
        <f>IF(F9=0,0,G9/F9)</f>
        <v>0.23529411764705882</v>
      </c>
      <c r="I9" s="9">
        <f>IF(H9&lt;=0,"n/a",1/H9)</f>
        <v>4.25</v>
      </c>
      <c r="J9" s="10">
        <v>3.5</v>
      </c>
      <c r="K9" s="9">
        <f>IF(H9&lt;=0,"n/a",J9*H9)</f>
        <v>0.8235294117647058</v>
      </c>
      <c r="L9" s="11" t="str">
        <f>IF(H9&lt;=0,"Loses money at any ROAS",IF(K9&gt;=1.25,"Increase priority",IF(K9&gt;=1,"Keep, watch margin","Loses money: investigate")))</f>
        <v>Loses money: investigate</v>
      </c>
    </row>
    <row r="12" spans="1:1" x14ac:dyDescent="0.25">
      <c r="A12" s="12" t="s">
        <v>19</v>
      </c>
    </row>
    <row r="13" spans="1:1" x14ac:dyDescent="0.25">
      <c r="A13" t="s">
        <v>20</v>
      </c>
    </row>
    <row r="14" spans="1:1" x14ac:dyDescent="0.25">
      <c r="A14" t="s">
        <v>21</v>
      </c>
    </row>
    <row r="15" spans="1:1" x14ac:dyDescent="0.25">
      <c r="A15" t="s">
        <v>22</v>
      </c>
    </row>
  </sheetData>
  <mergeCells count="1">
    <mergeCell ref="A2:L2"/>
  </mergeCells>
  <conditionalFormatting sqref="L5:L30">
    <cfRule type="expression" dxfId="0" priority="1">
      <formula>LEFT(L5,5)="Loses"</formula>
    </cfRule>
    <cfRule type="expression" dxfId="1" priority="2">
      <formula>L5="Increase priority"</formula>
    </cfRule>
    <cfRule type="expression" dxfId="2" priority="3">
      <formula>LEFT(L5,4)="Keep"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1" width="28" customWidth="1"/>
    <col min="2" max="2" width="16" customWidth="1"/>
    <col min="3" max="3" width="14" customWidth="1"/>
    <col min="4" max="5" width="16" customWidth="1"/>
    <col min="6" max="6" width="22" customWidth="1"/>
    <col min="7" max="7" width="18" customWidth="1"/>
    <col min="8" max="8" width="20" customWidth="1"/>
    <col min="9" max="9" width="30" customWidth="1"/>
  </cols>
  <sheetData>
    <row r="1" spans="1:1" x14ac:dyDescent="0.25">
      <c r="A1" s="1" t="s">
        <v>23</v>
      </c>
    </row>
    <row r="2" ht="36" customHeight="1" spans="1:9" x14ac:dyDescent="0.25">
      <c r="A2" s="2" t="s">
        <v>24</v>
      </c>
      <c r="B2"/>
      <c r="C2"/>
      <c r="D2"/>
      <c r="E2"/>
      <c r="F2"/>
      <c r="G2"/>
      <c r="H2"/>
      <c r="I2"/>
    </row>
    <row r="4" ht="48" customHeight="1" spans="1:9" x14ac:dyDescent="0.25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</row>
    <row r="5" spans="1:9" x14ac:dyDescent="0.25">
      <c r="A5" s="4" t="s">
        <v>34</v>
      </c>
      <c r="B5" s="13">
        <v>46296</v>
      </c>
      <c r="C5" s="4">
        <v>1200</v>
      </c>
      <c r="D5" s="4">
        <v>1180</v>
      </c>
      <c r="E5" s="6">
        <v>0.46</v>
      </c>
      <c r="F5" s="4">
        <v>1100</v>
      </c>
      <c r="G5" s="11" t="str">
        <f>IF(F5&gt;=100,"Threshold met","Below threshold")</f>
        <v>Threshold met</v>
      </c>
      <c r="H5" s="14">
        <f>B5+7</f>
        <v>46303</v>
      </c>
      <c r="I5" s="4"/>
    </row>
    <row r="6" spans="1:9" x14ac:dyDescent="0.25">
      <c r="A6" s="4" t="s">
        <v>35</v>
      </c>
      <c r="B6" s="13">
        <v>46280</v>
      </c>
      <c r="C6" s="4">
        <v>3000</v>
      </c>
      <c r="D6" s="4">
        <v>2950</v>
      </c>
      <c r="E6" s="6">
        <v>0.38</v>
      </c>
      <c r="F6" s="4">
        <v>60</v>
      </c>
      <c r="G6" s="11" t="str">
        <f>IF(F6&gt;=100,"Threshold met","Below threshold")</f>
        <v>Below threshold</v>
      </c>
      <c r="H6" s="14">
        <f>B6+7</f>
        <v>46287</v>
      </c>
      <c r="I6" s="4"/>
    </row>
    <row r="9" spans="1:1" x14ac:dyDescent="0.25">
      <c r="A9" s="15" t="s">
        <v>36</v>
      </c>
    </row>
  </sheetData>
  <mergeCells count="1">
    <mergeCell ref="A2:I2"/>
  </mergeCells>
  <conditionalFormatting sqref="G5:G40">
    <cfRule type="expression" dxfId="3" priority="1">
      <formula>LEFT(G5,5)="Below"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1" width="20" customWidth="1"/>
    <col min="2" max="2" width="34" customWidth="1"/>
    <col min="3" max="4" width="48" customWidth="1"/>
    <col min="5" max="5" width="44" customWidth="1"/>
  </cols>
  <sheetData>
    <row r="1" spans="1:1" x14ac:dyDescent="0.25">
      <c r="A1" s="1" t="s">
        <v>37</v>
      </c>
    </row>
    <row r="3" spans="1:5" x14ac:dyDescent="0.25">
      <c r="A3" s="3" t="s">
        <v>38</v>
      </c>
      <c r="B3" s="3" t="s">
        <v>39</v>
      </c>
      <c r="C3" s="3" t="s">
        <v>40</v>
      </c>
      <c r="D3" s="3" t="s">
        <v>41</v>
      </c>
      <c r="E3" s="3" t="s">
        <v>42</v>
      </c>
    </row>
    <row r="4" ht="62" customHeight="1" spans="1:5" x14ac:dyDescent="0.25">
      <c r="A4" s="16" t="s">
        <v>34</v>
      </c>
      <c r="B4" s="16" t="s">
        <v>43</v>
      </c>
      <c r="C4" s="16" t="s">
        <v>44</v>
      </c>
      <c r="D4" s="16" t="s">
        <v>45</v>
      </c>
      <c r="E4" s="16" t="s">
        <v>46</v>
      </c>
    </row>
    <row r="5" ht="62" customHeight="1" spans="1:5" x14ac:dyDescent="0.25">
      <c r="A5" s="16" t="s">
        <v>47</v>
      </c>
      <c r="B5" s="16" t="s">
        <v>48</v>
      </c>
      <c r="C5" s="16" t="s">
        <v>49</v>
      </c>
      <c r="D5" s="16" t="s">
        <v>50</v>
      </c>
      <c r="E5" s="16" t="s">
        <v>51</v>
      </c>
    </row>
    <row r="6" ht="62" customHeight="1" spans="1:5" x14ac:dyDescent="0.25">
      <c r="A6" s="16" t="s">
        <v>35</v>
      </c>
      <c r="B6" s="16" t="s">
        <v>52</v>
      </c>
      <c r="C6" s="16" t="s">
        <v>53</v>
      </c>
      <c r="D6" s="16" t="s">
        <v>54</v>
      </c>
      <c r="E6" s="16" t="s">
        <v>55</v>
      </c>
    </row>
    <row r="7" ht="62" customHeight="1" spans="1:5" x14ac:dyDescent="0.25">
      <c r="A7" s="16" t="s">
        <v>56</v>
      </c>
      <c r="B7" s="16" t="s">
        <v>57</v>
      </c>
      <c r="C7" s="16" t="s">
        <v>58</v>
      </c>
      <c r="D7" s="16" t="s">
        <v>59</v>
      </c>
      <c r="E7" s="16" t="s">
        <v>60</v>
      </c>
    </row>
    <row r="9" spans="1:1" x14ac:dyDescent="0.25">
      <c r="A9" s="15" t="s">
        <v>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Audience profit check</vt:lpstr>
      <vt:lpstr>List health tracker</vt:lpstr>
      <vt:lpstr>List 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2026-10-15T16:01:46Z</dcterms:created>
  <dcterms:modified xsi:type="dcterms:W3CDTF">2026-10-15T16:01:46Z</dcterms:modified>
</cp:coreProperties>
</file>