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ed checklist" state="visible" r:id="rId4"/>
    <sheet sheetId="2" name="Product review" state="visible" r:id="rId5"/>
    <sheet sheetId="3" name="Review log" state="visible" r:id="rId6"/>
    <sheet sheetId="4" name="Segment rules" state="visible" r:id="rId7"/>
  </sheets>
  <calcPr calcId="171027"/>
</workbook>
</file>

<file path=xl/sharedStrings.xml><?xml version="1.0" encoding="utf-8"?>
<sst xmlns="http://schemas.openxmlformats.org/spreadsheetml/2006/main" count="184" uniqueCount="159">
  <si>
    <t>Feed checklist</t>
  </si>
  <si>
    <t>Attributes and limits as listed in the guide, from Google's own help pages (checked October 2026). Google shows no last-updated date on these pages, so "checked" means when we read them.</t>
  </si>
  <si>
    <t>Guide: /blog/optimize-google-shopping-ads on productmetrics.io. Start with the products that get the most clicks, since a better title there changes more than a perfect one on a product nobody sees.</t>
  </si>
  <si>
    <t>Use the Status column for your own audit. The rest is reference.</t>
  </si>
  <si>
    <t>Attribute</t>
  </si>
  <si>
    <t>Google's requirement</t>
  </si>
  <si>
    <t>Limit or rule</t>
  </si>
  <si>
    <t>Source</t>
  </si>
  <si>
    <t>Status</t>
  </si>
  <si>
    <t>Notes</t>
  </si>
  <si>
    <t>Title (title)</t>
  </si>
  <si>
    <t>Key details first, unique per product</t>
  </si>
  <si>
    <t>1 to 150 characters</t>
  </si>
  <si>
    <t>Title</t>
  </si>
  <si>
    <t>Image (image_link)</t>
  </si>
  <si>
    <t>Highest resolution, no promo text or logos</t>
  </si>
  <si>
    <t>500 x 500 pixels minimum</t>
  </si>
  <si>
    <t>Image</t>
  </si>
  <si>
    <t>Price (price)</t>
  </si>
  <si>
    <t>Matches landing page and checkout</t>
  </si>
  <si>
    <t>EU and UK: includes VAT</t>
  </si>
  <si>
    <t>Price</t>
  </si>
  <si>
    <t>Availability (availability)</t>
  </si>
  <si>
    <t>in_stock, out_of_stock, preorder, backorder</t>
  </si>
  <si>
    <t>Availability</t>
  </si>
  <si>
    <t>GTIN (gtin)</t>
  </si>
  <si>
    <t>Provide whenever available</t>
  </si>
  <si>
    <t>EAN 13 digits, UPC 12 digits</t>
  </si>
  <si>
    <t>GTIN</t>
  </si>
  <si>
    <t>Category (google_product_category)</t>
  </si>
  <si>
    <t>Most specific, 2 to 3 levels deep</t>
  </si>
  <si>
    <t>Optional; ID or full path</t>
  </si>
  <si>
    <t>Category</t>
  </si>
  <si>
    <t>Product type (product_type)</t>
  </si>
  <si>
    <t>Your own category hierarchy</t>
  </si>
  <si>
    <t>Optional; 750 characters</t>
  </si>
  <si>
    <t>Product type</t>
  </si>
  <si>
    <t>Custom labels (custom_label_0 to _4)</t>
  </si>
  <si>
    <t>Filters for reporting and bidding</t>
  </si>
  <si>
    <t>1 to 100 characters, 1,000 values each</t>
  </si>
  <si>
    <t>Custom labels</t>
  </si>
  <si>
    <t>Rules the table cannot hold, as the guide words them</t>
  </si>
  <si>
    <t>Topic</t>
  </si>
  <si>
    <t>Rule from Google's pages</t>
  </si>
  <si>
    <t/>
  </si>
  <si>
    <t>Titles can't carry promotional text, capitals for emphasis or extra white spaces.</t>
  </si>
  <si>
    <t>Google Merchant Center Help pages listed in the guide</t>
  </si>
  <si>
    <t>The 500 x 500 pixel minimum applies to all products from 31 January 2027. Google recommends around 1500 x 1500, and no file over 16 MB.</t>
  </si>
  <si>
    <t>Price and availability</t>
  </si>
  <si>
    <t>Mismatched price or availability can lead to disapproval.</t>
  </si>
  <si>
    <t>Only the first of up to five product type values organises bidding and reporting in Google Ads Shopping campaigns.</t>
  </si>
  <si>
    <t>Google says on its product data tips page that retailers who added correct GTINs saw a 20% increase in clicks on average. The page gives no study period or method. Read it as an average Google reports, not a promise for your products.</t>
  </si>
  <si>
    <t>Tips to optimize your product data</t>
  </si>
  <si>
    <t>Title, description, colour names</t>
  </si>
  <si>
    <t>The tips page also asks you to use the same title, description and colour names in the feed as on the landing page.</t>
  </si>
  <si>
    <t>Price (EU)</t>
  </si>
  <si>
    <t>In the EU, feed prices include VAT, as Google's price page says. Break-even ROAS is calculated on prices excl. VAT, on the same basis as your conversion values. Don't mix the two.</t>
  </si>
  <si>
    <t>Product Metrics, October 2026. productmetrics.io</t>
  </si>
  <si>
    <t>Product review</t>
  </si>
  <si>
    <t>Illustrative data: the ten shaded products, including their impressions, are made up. Replace them with your own last 30 days. Revenue and margin are excl. VAT.</t>
  </si>
  <si>
    <t>Median clicks of products with any clicks</t>
  </si>
  <si>
    <t>High return: return ratio from</t>
  </si>
  <si>
    <t>Medium return: ratio from (Cash Cow floor)</t>
  </si>
  <si>
    <t>The rules are on the Segment rules sheet. The cut-offs are examples: change D4 and D5 to suit your account and write them down.</t>
  </si>
  <si>
    <t>Product</t>
  </si>
  <si>
    <t>Impressions</t>
  </si>
  <si>
    <t>Clicks</t>
  </si>
  <si>
    <t>Ad spend</t>
  </si>
  <si>
    <t>Revenue</t>
  </si>
  <si>
    <t>Margin</t>
  </si>
  <si>
    <t>Break-even ROAS</t>
  </si>
  <si>
    <t>ROAS</t>
  </si>
  <si>
    <t>Return ratio (ROAS ÷ break-even)</t>
  </si>
  <si>
    <t>Verdict</t>
  </si>
  <si>
    <t>What to do (step 4 of the guide)</t>
  </si>
  <si>
    <t>Clicks if any (helper for the median)</t>
  </si>
  <si>
    <t>Trail running shoe</t>
  </si>
  <si>
    <t>Rain jacket</t>
  </si>
  <si>
    <t>Hiking backpack</t>
  </si>
  <si>
    <t>Water bottle</t>
  </si>
  <si>
    <t>Camping stove</t>
  </si>
  <si>
    <t>Merino socks</t>
  </si>
  <si>
    <t>Headlamp</t>
  </si>
  <si>
    <t>Trekking poles</t>
  </si>
  <si>
    <t>Sleeping mat</t>
  </si>
  <si>
    <t>Gaiters</t>
  </si>
  <si>
    <t>Review log</t>
  </si>
  <si>
    <t>Illustrative data: the shaded example row is made up. Replace it with your own review.</t>
  </si>
  <si>
    <t>Date</t>
  </si>
  <si>
    <t>What changed</t>
  </si>
  <si>
    <t>Why</t>
  </si>
  <si>
    <t>Next review date</t>
  </si>
  <si>
    <t>Moved Hiking backpack and Camping stove (Dogs) into their own campaign. Illustrative data.</t>
  </si>
  <si>
    <t>Return ratios of 0.60 and 0.75 over the last 30 days. Illustrative data.</t>
  </si>
  <si>
    <t>Segment rules</t>
  </si>
  <si>
    <t>Illustrative data on the Product review sheet. These rules are a manual version, not Product Metrics Product Segmentation.</t>
  </si>
  <si>
    <t>Group products by how many ad clicks they get and whether their return clears break-even. Product Segmentation uses Product Metrics ML to place each product, so its results can differ from a spreadsheet. The rules below are a simple manual version you can reproduce by hand. The cut-offs are examples: change them to suit your account, and write them down so each review uses the same ones.</t>
  </si>
  <si>
    <t>The six groups</t>
  </si>
  <si>
    <t>Definition</t>
  </si>
  <si>
    <t>Stars</t>
  </si>
  <si>
    <t>Many clicks, high return.</t>
  </si>
  <si>
    <t>Question Marks</t>
  </si>
  <si>
    <t>Many clicks, medium return.</t>
  </si>
  <si>
    <t>Cash Cows</t>
  </si>
  <si>
    <t>Few clicks, high return.</t>
  </si>
  <si>
    <t>Dogs</t>
  </si>
  <si>
    <t>Many clicks, low return.</t>
  </si>
  <si>
    <t>Drainers</t>
  </si>
  <si>
    <t>Few clicks, no return. The manual rule also puts few clicks with a low return here.</t>
  </si>
  <si>
    <t>Ghosts</t>
  </si>
  <si>
    <t>Inactive products with no impressions or clicks.</t>
  </si>
  <si>
    <t>Question</t>
  </si>
  <si>
    <t>Manual rule of thumb</t>
  </si>
  <si>
    <t>Which window?</t>
  </si>
  <si>
    <t>The last 30 days, ending a few days before today so late conversions are in.</t>
  </si>
  <si>
    <t>Many clicks?</t>
  </si>
  <si>
    <t>At or above the median clicks of the products that had any clicks in the window.</t>
  </si>
  <si>
    <t>Few clicks?</t>
  </si>
  <si>
    <t>Below that median. This includes zero clicks when the product had impressions.</t>
  </si>
  <si>
    <t>Return ratio</t>
  </si>
  <si>
    <t>The product's ROAS ÷ its break-even ROAS. This equals its POAS when margins are known.</t>
  </si>
  <si>
    <t>High return</t>
  </si>
  <si>
    <t>A ratio of 1.25 or more.</t>
  </si>
  <si>
    <t>Medium return</t>
  </si>
  <si>
    <t>A ratio from 1.00 to just under 1.25.</t>
  </si>
  <si>
    <t>Low return</t>
  </si>
  <si>
    <t>A ratio under 1.00. This includes products with no conversions, whose ratio is 0.</t>
  </si>
  <si>
    <t>Star</t>
  </si>
  <si>
    <t>Many clicks and a high return.</t>
  </si>
  <si>
    <t>Question Mark</t>
  </si>
  <si>
    <t>Many clicks and a medium return.</t>
  </si>
  <si>
    <t>Dog</t>
  </si>
  <si>
    <t>Many clicks and a low return.</t>
  </si>
  <si>
    <t>Cash Cow</t>
  </si>
  <si>
    <t>Few clicks and a ratio of 1.00 or more.</t>
  </si>
  <si>
    <t>Drainer</t>
  </si>
  <si>
    <t>Few clicks and a ratio under 1.00.</t>
  </si>
  <si>
    <t>Ghost</t>
  </si>
  <si>
    <t>No impressions and no clicks.</t>
  </si>
  <si>
    <t>Every product with clicks lands in exactly one group. The sheet counts revenue above €0 as at least one conversion.</t>
  </si>
  <si>
    <t>What to do with each verdict (step 4 of the guide)</t>
  </si>
  <si>
    <t>Segment</t>
  </si>
  <si>
    <t>What to do</t>
  </si>
  <si>
    <t>Star, increase priority</t>
  </si>
  <si>
    <t>Increase priority so they get more of the budget.</t>
  </si>
  <si>
    <t>Question Mark, test</t>
  </si>
  <si>
    <t>Keep them running and test price and feed quality.</t>
  </si>
  <si>
    <t>Cash Cow, protect</t>
  </si>
  <si>
    <t>Protect them and grow their reach.</t>
  </si>
  <si>
    <t>Dog, lower priority</t>
  </si>
  <si>
    <t>Lower priority or fix the landing page. Take them out of the main campaign so they stop drawing its budget.</t>
  </si>
  <si>
    <t>Drainer, collect clicks</t>
  </si>
  <si>
    <t>Mostly too little data. Keep them together to collect clicks and do not exclude them on low spend alone.</t>
  </si>
  <si>
    <t>Ghost, check feed</t>
  </si>
  <si>
    <t>Check why they have no impressions: feed errors, stock or disapprovals.</t>
  </si>
  <si>
    <t>Add margin and ad spend</t>
  </si>
  <si>
    <t>Missing input</t>
  </si>
  <si>
    <t>Enter a margin above 0% and an ad spend above €0 to get a ROAS and a return ratio.</t>
  </si>
  <si>
    <t>Guide: /blog/optimize-google-shopping-ads on productmetrics.io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</si>
</sst>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€&quot;#,##0.00;[Red]-&quot;€&quot;#,##0.00"/>
    <numFmt numFmtId="166" formatCode="d mmmm yyyy"/>
  </numFmts>
  <fonts count="10" x14ac:knownFonts="1">
    <font>
      <color theme="1"/>
      <family val="2"/>
      <scheme val="minor"/>
      <sz val="11"/>
      <name val="Calibri"/>
    </font>
    <font>
      <b/>
      <color rgb="FF512FEB"/>
      <sz val="16"/>
      <name val="Arial"/>
    </font>
    <font>
      <sz val="10"/>
      <name val="Arial"/>
    </font>
    <font>
      <i/>
      <sz val="10"/>
      <name val="Arial"/>
    </font>
    <font>
      <b/>
      <color rgb="FFFFFFFF"/>
      <sz val="10"/>
      <name val="Arial"/>
    </font>
    <font>
      <b/>
      <sz val="10"/>
      <name val="Arial"/>
    </font>
    <font>
      <u/>
      <color rgb="FF512FEB"/>
      <sz val="10"/>
      <name val="Arial"/>
    </font>
    <font>
      <b/>
      <sz val="12"/>
      <name val="Arial"/>
    </font>
    <font>
      <i/>
      <color rgb="FF6B7280"/>
      <sz val="9"/>
      <name val="Arial"/>
    </font>
    <font>
      <b/>
      <color rgb="FF9A3412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512FEB"/>
      </patternFill>
    </fill>
    <fill>
      <patternFill patternType="solid">
        <fgColor rgb="FFEFEBFD"/>
      </patternFill>
    </fill>
    <fill>
      <patternFill patternType="solid">
        <fgColor rgb="FFF3F4F6"/>
      </patternFill>
    </fill>
    <fill>
      <patternFill patternType="solid">
        <fgColor rgb="FFFFF7E0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/>
      <bottom style="hair">
        <color rgb="FFD1D5DB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2" fillId="3" borderId="2" xfId="0" applyFont="1" applyFill="1" applyBorder="1" applyAlignment="1">
      <alignment vertical="top"/>
    </xf>
    <xf numFmtId="0" fontId="2" fillId="3" borderId="2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5" fillId="0" borderId="0" xfId="0" applyFont="1"/>
    <xf numFmtId="164" fontId="2" fillId="4" borderId="2" xfId="0" applyNumberFormat="1" applyFont="1" applyFill="1" applyBorder="1" applyAlignment="1">
      <alignment vertical="top"/>
    </xf>
    <xf numFmtId="2" fontId="2" fillId="3" borderId="2" xfId="0" applyNumberFormat="1" applyFont="1" applyFill="1" applyBorder="1" applyAlignment="1">
      <alignment vertical="top"/>
    </xf>
    <xf numFmtId="0" fontId="2" fillId="5" borderId="2" xfId="0" applyFont="1" applyFill="1" applyBorder="1" applyAlignment="1">
      <alignment vertical="top"/>
    </xf>
    <xf numFmtId="3" fontId="2" fillId="3" borderId="2" xfId="0" applyNumberFormat="1" applyFont="1" applyFill="1" applyBorder="1" applyAlignment="1">
      <alignment vertical="top"/>
    </xf>
    <xf numFmtId="165" fontId="2" fillId="3" borderId="2" xfId="0" applyNumberFormat="1" applyFont="1" applyFill="1" applyBorder="1" applyAlignment="1">
      <alignment vertical="top"/>
    </xf>
    <xf numFmtId="9" fontId="2" fillId="3" borderId="2" xfId="0" applyNumberFormat="1" applyFont="1" applyFill="1" applyBorder="1" applyAlignment="1">
      <alignment vertical="top"/>
    </xf>
    <xf numFmtId="2" fontId="2" fillId="4" borderId="2" xfId="0" applyNumberFormat="1" applyFont="1" applyFill="1" applyBorder="1" applyAlignment="1">
      <alignment horizontal="right" vertical="top"/>
    </xf>
    <xf numFmtId="0" fontId="2" fillId="4" borderId="2" xfId="0" applyFont="1" applyFill="1" applyBorder="1" applyAlignment="1">
      <alignment vertical="top"/>
    </xf>
    <xf numFmtId="0" fontId="2" fillId="4" borderId="2" xfId="0" applyFont="1" applyFill="1" applyBorder="1" applyAlignment="1">
      <alignment vertical="top" wrapText="1"/>
    </xf>
    <xf numFmtId="3" fontId="2" fillId="4" borderId="2" xfId="0" applyNumberFormat="1" applyFont="1" applyFill="1" applyBorder="1" applyAlignment="1">
      <alignment horizontal="right" vertical="top"/>
    </xf>
    <xf numFmtId="166" fontId="2" fillId="5" borderId="2" xfId="0" applyNumberFormat="1" applyFont="1" applyFill="1" applyBorder="1" applyAlignment="1">
      <alignment vertical="top"/>
    </xf>
    <xf numFmtId="0" fontId="2" fillId="5" borderId="2" xfId="0" applyFont="1" applyFill="1" applyBorder="1" applyAlignment="1">
      <alignment vertical="top" wrapText="1"/>
    </xf>
    <xf numFmtId="166" fontId="2" fillId="3" borderId="2" xfId="0" applyNumberFormat="1" applyFont="1" applyFill="1" applyBorder="1" applyAlignment="1">
      <alignment vertical="top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6"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115E59"/>
      </font>
      <fill>
        <patternFill patternType="solid">
          <bgColor rgb="FFCCFBF1"/>
        </patternFill>
      </fill>
    </dxf>
    <dxf>
      <font>
        <b/>
        <color rgb="FF9A3412"/>
      </font>
      <fill>
        <patternFill patternType="solid">
          <bgColor rgb="FFFFEDD5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374151"/>
      </font>
      <fill>
        <patternFill patternType="solid">
          <bgColor rgb="FFE5E7E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upport.google.com/merchants/answer/6324415" TargetMode="External"/><Relationship Id="rId2" Type="http://schemas.openxmlformats.org/officeDocument/2006/relationships/hyperlink" Target="https://support.google.com/merchants/answer/6324350" TargetMode="External"/><Relationship Id="rId3" Type="http://schemas.openxmlformats.org/officeDocument/2006/relationships/hyperlink" Target="https://support.google.com/merchants/answer/6324371" TargetMode="External"/><Relationship Id="rId4" Type="http://schemas.openxmlformats.org/officeDocument/2006/relationships/hyperlink" Target="https://support.google.com/merchants/answer/6324448" TargetMode="External"/><Relationship Id="rId5" Type="http://schemas.openxmlformats.org/officeDocument/2006/relationships/hyperlink" Target="https://support.google.com/merchants/answer/6219078" TargetMode="External"/><Relationship Id="rId6" Type="http://schemas.openxmlformats.org/officeDocument/2006/relationships/hyperlink" Target="https://support.google.com/merchants/answer/6324436" TargetMode="External"/><Relationship Id="rId7" Type="http://schemas.openxmlformats.org/officeDocument/2006/relationships/hyperlink" Target="https://support.google.com/merchants/answer/6324406" TargetMode="External"/><Relationship Id="rId8" Type="http://schemas.openxmlformats.org/officeDocument/2006/relationships/hyperlink" Target="https://support.google.com/merchants/answer/6324473" TargetMode="External"/><Relationship Id="rId9" Type="http://schemas.openxmlformats.org/officeDocument/2006/relationships/hyperlink" Target="https://support.google.com/merchants/answer/7380908" TargetMode="External"/><Relationship Id="rId10" Type="http://schemas.openxmlformats.org/officeDocument/2006/relationships/hyperlink" Target="https://support.google.com/merchants/answer/7380908" TargetMode="External"/><Relationship Id="rId11" Type="http://schemas.openxmlformats.org/officeDocument/2006/relationships/hyperlink" Target="https://support.google.com/merchants/answer/6324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6" customWidth="1"/>
    <col min="3" max="3" width="40" customWidth="1"/>
    <col min="4" max="4" width="34" customWidth="1"/>
    <col min="5" max="5" width="16" customWidth="1"/>
    <col min="6" max="6" width="4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6" ht="48" customHeight="1" spans="1:6" x14ac:dyDescent="0.25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</row>
    <row r="7" spans="1:6" x14ac:dyDescent="0.25">
      <c r="A7" s="5" t="s">
        <v>10</v>
      </c>
      <c r="B7" s="6" t="s">
        <v>11</v>
      </c>
      <c r="C7" s="6" t="s">
        <v>12</v>
      </c>
      <c r="D7" s="7" t="s">
        <v>13</v>
      </c>
      <c r="E7" s="8"/>
      <c r="F7" s="9"/>
    </row>
    <row r="8" spans="1:6" x14ac:dyDescent="0.25">
      <c r="A8" s="5" t="s">
        <v>14</v>
      </c>
      <c r="B8" s="6" t="s">
        <v>15</v>
      </c>
      <c r="C8" s="6" t="s">
        <v>16</v>
      </c>
      <c r="D8" s="7" t="s">
        <v>17</v>
      </c>
      <c r="E8" s="8"/>
      <c r="F8" s="9"/>
    </row>
    <row r="9" spans="1:6" x14ac:dyDescent="0.25">
      <c r="A9" s="5" t="s">
        <v>18</v>
      </c>
      <c r="B9" s="6" t="s">
        <v>19</v>
      </c>
      <c r="C9" s="6" t="s">
        <v>20</v>
      </c>
      <c r="D9" s="7" t="s">
        <v>21</v>
      </c>
      <c r="E9" s="8"/>
      <c r="F9" s="9"/>
    </row>
    <row r="10" spans="1:6" x14ac:dyDescent="0.25">
      <c r="A10" s="5" t="s">
        <v>22</v>
      </c>
      <c r="B10" s="6" t="s">
        <v>19</v>
      </c>
      <c r="C10" s="6" t="s">
        <v>23</v>
      </c>
      <c r="D10" s="7" t="s">
        <v>24</v>
      </c>
      <c r="E10" s="8"/>
      <c r="F10" s="9"/>
    </row>
    <row r="11" spans="1:6" x14ac:dyDescent="0.25">
      <c r="A11" s="5" t="s">
        <v>25</v>
      </c>
      <c r="B11" s="6" t="s">
        <v>26</v>
      </c>
      <c r="C11" s="6" t="s">
        <v>27</v>
      </c>
      <c r="D11" s="7" t="s">
        <v>28</v>
      </c>
      <c r="E11" s="8"/>
      <c r="F11" s="9"/>
    </row>
    <row r="12" spans="1:6" x14ac:dyDescent="0.25">
      <c r="A12" s="5" t="s">
        <v>29</v>
      </c>
      <c r="B12" s="6" t="s">
        <v>30</v>
      </c>
      <c r="C12" s="6" t="s">
        <v>31</v>
      </c>
      <c r="D12" s="7" t="s">
        <v>32</v>
      </c>
      <c r="E12" s="8"/>
      <c r="F12" s="9"/>
    </row>
    <row r="13" spans="1:6" x14ac:dyDescent="0.25">
      <c r="A13" s="5" t="s">
        <v>33</v>
      </c>
      <c r="B13" s="6" t="s">
        <v>34</v>
      </c>
      <c r="C13" s="6" t="s">
        <v>35</v>
      </c>
      <c r="D13" s="7" t="s">
        <v>36</v>
      </c>
      <c r="E13" s="8"/>
      <c r="F13" s="9"/>
    </row>
    <row r="14" spans="1:6" x14ac:dyDescent="0.25">
      <c r="A14" s="5" t="s">
        <v>37</v>
      </c>
      <c r="B14" s="6" t="s">
        <v>38</v>
      </c>
      <c r="C14" s="6" t="s">
        <v>39</v>
      </c>
      <c r="D14" s="7" t="s">
        <v>40</v>
      </c>
      <c r="E14" s="8"/>
      <c r="F14" s="9"/>
    </row>
    <row r="16" spans="1:1" x14ac:dyDescent="0.25">
      <c r="A16" s="10" t="s">
        <v>41</v>
      </c>
    </row>
    <row r="17" ht="24" customHeight="1" spans="1:6" x14ac:dyDescent="0.25">
      <c r="A17" s="4" t="s">
        <v>42</v>
      </c>
      <c r="B17" s="4" t="s">
        <v>43</v>
      </c>
      <c r="C17" s="4" t="s">
        <v>44</v>
      </c>
      <c r="D17" s="4" t="s">
        <v>7</v>
      </c>
      <c r="E17" s="4" t="s">
        <v>8</v>
      </c>
      <c r="F17" s="4" t="s">
        <v>9</v>
      </c>
    </row>
    <row r="18" ht="32" customHeight="1" spans="1:6" x14ac:dyDescent="0.25">
      <c r="A18" s="5" t="s">
        <v>13</v>
      </c>
      <c r="B18" s="6" t="s">
        <v>45</v>
      </c>
      <c r="C18" s="6"/>
      <c r="D18" s="6" t="s">
        <v>46</v>
      </c>
      <c r="E18" s="8"/>
      <c r="F18" s="8"/>
    </row>
    <row r="19" ht="32" customHeight="1" spans="1:6" x14ac:dyDescent="0.25">
      <c r="A19" s="5" t="s">
        <v>17</v>
      </c>
      <c r="B19" s="6" t="s">
        <v>47</v>
      </c>
      <c r="C19" s="6"/>
      <c r="D19" s="6" t="s">
        <v>46</v>
      </c>
      <c r="E19" s="8"/>
      <c r="F19" s="8"/>
    </row>
    <row r="20" ht="18" customHeight="1" spans="1:6" x14ac:dyDescent="0.25">
      <c r="A20" s="5" t="s">
        <v>48</v>
      </c>
      <c r="B20" s="6" t="s">
        <v>49</v>
      </c>
      <c r="C20" s="6"/>
      <c r="D20" s="6" t="s">
        <v>46</v>
      </c>
      <c r="E20" s="8"/>
      <c r="F20" s="8"/>
    </row>
    <row r="21" ht="32" customHeight="1" spans="1:6" x14ac:dyDescent="0.25">
      <c r="A21" s="5" t="s">
        <v>36</v>
      </c>
      <c r="B21" s="6" t="s">
        <v>50</v>
      </c>
      <c r="C21" s="6"/>
      <c r="D21" s="6" t="s">
        <v>46</v>
      </c>
      <c r="E21" s="8"/>
      <c r="F21" s="8"/>
    </row>
    <row r="22" ht="46" customHeight="1" spans="1:6" x14ac:dyDescent="0.25">
      <c r="A22" s="5" t="s">
        <v>28</v>
      </c>
      <c r="B22" s="6" t="s">
        <v>51</v>
      </c>
      <c r="C22" s="6"/>
      <c r="D22" s="7" t="s">
        <v>52</v>
      </c>
      <c r="E22" s="8"/>
      <c r="F22" s="8"/>
    </row>
    <row r="23" ht="32" customHeight="1" spans="1:6" x14ac:dyDescent="0.25">
      <c r="A23" s="5" t="s">
        <v>53</v>
      </c>
      <c r="B23" s="6" t="s">
        <v>54</v>
      </c>
      <c r="C23" s="6"/>
      <c r="D23" s="7" t="s">
        <v>52</v>
      </c>
      <c r="E23" s="8"/>
      <c r="F23" s="8"/>
    </row>
    <row r="24" ht="46" customHeight="1" spans="1:6" x14ac:dyDescent="0.25">
      <c r="A24" s="5" t="s">
        <v>55</v>
      </c>
      <c r="B24" s="6" t="s">
        <v>56</v>
      </c>
      <c r="C24" s="6"/>
      <c r="D24" s="7" t="s">
        <v>21</v>
      </c>
      <c r="E24" s="8"/>
      <c r="F24" s="8"/>
    </row>
    <row r="26" spans="1:1" x14ac:dyDescent="0.25">
      <c r="A26" s="11" t="s">
        <v>57</v>
      </c>
    </row>
  </sheetData>
  <mergeCells count="7">
    <mergeCell ref="B18:C18"/>
    <mergeCell ref="B19:C19"/>
    <mergeCell ref="B20:C20"/>
    <mergeCell ref="B21:C21"/>
    <mergeCell ref="B22:C22"/>
    <mergeCell ref="B23:C23"/>
    <mergeCell ref="B24:C24"/>
  </mergeCells>
  <dataValidations count="3">
    <dataValidation type="list" allowBlank="1" showErrorMessage="1" errorTitle="Pick a status" error="Choose Done, To fix or Not applicable." sqref="E10:E14">
      <formula1>"Done,To fix,Not applicable"</formula1>
    </dataValidation>
    <dataValidation type="list" allowBlank="1" showErrorMessage="1" errorTitle="Pick a status" error="Choose Done, To fix or Not applicable." sqref="E18:E24">
      <formula1>"Done,To fix,Not applicable"</formula1>
    </dataValidation>
    <dataValidation type="list" allowBlank="1" showErrorMessage="1" errorTitle="Pick a status" error="Choose Done, To fix or Not applicable." sqref="E7:E14">
      <formula1>"Done,To fix,Not applicable"</formula1>
    </dataValidation>
  </dataValidations>
  <hyperlinks>
    <hyperlink ref="D7" r:id="rId1"/>
    <hyperlink ref="D8" r:id="rId2"/>
    <hyperlink ref="D9" r:id="rId3"/>
    <hyperlink ref="D10" r:id="rId4"/>
    <hyperlink ref="D11" r:id="rId5"/>
    <hyperlink ref="D12" r:id="rId6"/>
    <hyperlink ref="D13" r:id="rId7"/>
    <hyperlink ref="D14" r:id="rId8"/>
    <hyperlink ref="D22" r:id="rId9"/>
    <hyperlink ref="D23" r:id="rId10"/>
    <hyperlink ref="D24" r:id="rId11"/>
  </hyperlinks>
  <pageMargins left="0.7" right="0.7" top="0.75" bottom="0.75" header="0.3" footer="0.3"/>
  <pageSetup orientation="portrait" horizontalDpi="4294967295" verticalDpi="4294967295" scale="100" fitToWidth="1" fitToHeight="1"/>
  <headerFooter>
    <oddFooter>&amp;LProduct Metrics, October 2026. productmetrics.io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workbookViewId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2" width="13" customWidth="1"/>
    <col min="3" max="3" width="11" customWidth="1"/>
    <col min="4" max="4" width="13" customWidth="1"/>
    <col min="5" max="5" width="14" customWidth="1"/>
    <col min="6" max="6" width="10" customWidth="1"/>
    <col min="7" max="7" width="12" customWidth="1"/>
    <col min="8" max="8" width="10" customWidth="1"/>
    <col min="9" max="9" width="11" customWidth="1"/>
    <col min="10" max="10" width="26" customWidth="1"/>
    <col min="11" max="11" width="52" customWidth="1"/>
    <col min="12" max="12" width="12" customWidth="1"/>
  </cols>
  <sheetData>
    <row r="1" spans="1:1" x14ac:dyDescent="0.25">
      <c r="A1" s="1" t="s">
        <v>58</v>
      </c>
    </row>
    <row r="2" spans="1:1" x14ac:dyDescent="0.25">
      <c r="A2" s="12" t="s">
        <v>59</v>
      </c>
    </row>
    <row r="3" spans="1:4" x14ac:dyDescent="0.25">
      <c r="A3" s="13" t="s">
        <v>60</v>
      </c>
      <c r="D3" s="14">
        <f>MEDIAN(L8:L107)</f>
        <v>640</v>
      </c>
    </row>
    <row r="4" spans="1:4" x14ac:dyDescent="0.25">
      <c r="A4" s="13" t="s">
        <v>61</v>
      </c>
      <c r="D4" s="15">
        <v>1.25</v>
      </c>
    </row>
    <row r="5" spans="1:4" x14ac:dyDescent="0.25">
      <c r="A5" s="13" t="s">
        <v>62</v>
      </c>
      <c r="D5" s="15">
        <v>1</v>
      </c>
    </row>
    <row r="6" spans="1:1" x14ac:dyDescent="0.25">
      <c r="A6" s="11" t="s">
        <v>63</v>
      </c>
    </row>
    <row r="7" ht="48" customHeight="1" spans="1:12" x14ac:dyDescent="0.25">
      <c r="A7" s="4" t="s">
        <v>64</v>
      </c>
      <c r="B7" s="4" t="s">
        <v>65</v>
      </c>
      <c r="C7" s="4" t="s">
        <v>66</v>
      </c>
      <c r="D7" s="4" t="s">
        <v>67</v>
      </c>
      <c r="E7" s="4" t="s">
        <v>68</v>
      </c>
      <c r="F7" s="4" t="s">
        <v>69</v>
      </c>
      <c r="G7" s="4" t="s">
        <v>70</v>
      </c>
      <c r="H7" s="4" t="s">
        <v>71</v>
      </c>
      <c r="I7" s="4" t="s">
        <v>72</v>
      </c>
      <c r="J7" s="4" t="s">
        <v>73</v>
      </c>
      <c r="K7" s="4" t="s">
        <v>74</v>
      </c>
      <c r="L7" s="4" t="s">
        <v>75</v>
      </c>
    </row>
    <row r="8" spans="1:12" x14ac:dyDescent="0.25">
      <c r="A8" s="16" t="s">
        <v>76</v>
      </c>
      <c r="B8" s="17">
        <v>41800</v>
      </c>
      <c r="C8" s="17">
        <v>1240</v>
      </c>
      <c r="D8" s="18">
        <v>620</v>
      </c>
      <c r="E8" s="18">
        <v>3100</v>
      </c>
      <c r="F8" s="19">
        <v>0.4</v>
      </c>
      <c r="G8" s="20">
        <f>IF(OR($A8="",$F8=""),"",IF(F8&lt;=0,"No break-even",1/F8))</f>
        <v>2.5</v>
      </c>
      <c r="H8" s="20">
        <f>IF(OR($A8="",$D8=""),"",IF(D8&gt;0,E8/D8,"n/a"))</f>
        <v>5</v>
      </c>
      <c r="I8" s="20">
        <f>IF($A8="","",IF(AND(ISNUMBER(G8),ISNUMBER(H8)),H8/G8,"n/a"))</f>
        <v>2</v>
      </c>
      <c r="J8" s="21" t="str">
        <f>IF($A8="","",IF(AND(N($B8)=0,N($C8)=0),"Ghost, check feed",IF(N($E8)&lt;=0,IF($C8&gt;=$D$3,"Dog, lower priority","Drainer, collect clicks"),IF(NOT(ISNUMBER($I8)),"Add margin and ad spend",IF($C8&gt;=$D$3,IF($I8&gt;=$D$4,"Star, increase priority",IF($I8&gt;=$D$5,"Question Mark, test","Dog, lower priority")),IF($I8&gt;=$D$5,"Cash Cow, protect","Drainer, collect clicks"))))))</f>
        <v>Star, increase priority</v>
      </c>
      <c r="K8" s="22" t="str">
        <f>IF($J8="","",IFERROR(VLOOKUP($J8,'Segment rules'!$A$32:$C$38,3,0),""))</f>
        <v>Increase priority so they get more of the budget.</v>
      </c>
      <c r="L8" s="23">
        <f>IF(N($C8)&gt;0,C8,"")</f>
        <v>1240</v>
      </c>
    </row>
    <row r="9" spans="1:12" x14ac:dyDescent="0.25">
      <c r="A9" s="16" t="s">
        <v>77</v>
      </c>
      <c r="B9" s="17">
        <v>33500</v>
      </c>
      <c r="C9" s="17">
        <v>980</v>
      </c>
      <c r="D9" s="18">
        <v>490</v>
      </c>
      <c r="E9" s="18">
        <v>1862</v>
      </c>
      <c r="F9" s="19">
        <v>0.3</v>
      </c>
      <c r="G9" s="20">
        <f>IF(OR($A9="",$F9=""),"",IF(F9&lt;=0,"No break-even",1/F9))</f>
        <v>3.3333333333333335</v>
      </c>
      <c r="H9" s="20">
        <f>IF(OR($A9="",$D9=""),"",IF(D9&gt;0,E9/D9,"n/a"))</f>
        <v>3.8</v>
      </c>
      <c r="I9" s="20">
        <f>IF($A9="","",IF(AND(ISNUMBER(G9),ISNUMBER(H9)),H9/G9,"n/a"))</f>
        <v>1.14</v>
      </c>
      <c r="J9" s="21" t="str">
        <f>IF($A9="","",IF(AND(N($B9)=0,N($C9)=0),"Ghost, check feed",IF(N($E9)&lt;=0,IF($C9&gt;=$D$3,"Dog, lower priority","Drainer, collect clicks"),IF(NOT(ISNUMBER($I9)),"Add margin and ad spend",IF($C9&gt;=$D$3,IF($I9&gt;=$D$4,"Star, increase priority",IF($I9&gt;=$D$5,"Question Mark, test","Dog, lower priority")),IF($I9&gt;=$D$5,"Cash Cow, protect","Drainer, collect clicks"))))))</f>
        <v>Question Mark, test</v>
      </c>
      <c r="K9" s="22" t="str">
        <f>IF($J9="","",IFERROR(VLOOKUP($J9,'Segment rules'!$A$32:$C$38,3,0),""))</f>
        <v>Keep them running and test price and feed quality.</v>
      </c>
      <c r="L9" s="23">
        <f>IF(N($C9)&gt;0,C9,"")</f>
        <v>980</v>
      </c>
    </row>
    <row r="10" spans="1:12" x14ac:dyDescent="0.25">
      <c r="A10" s="16" t="s">
        <v>78</v>
      </c>
      <c r="B10" s="17">
        <v>29900</v>
      </c>
      <c r="C10" s="17">
        <v>870</v>
      </c>
      <c r="D10" s="18">
        <v>435</v>
      </c>
      <c r="E10" s="18">
        <v>1305</v>
      </c>
      <c r="F10" s="19">
        <v>0.2</v>
      </c>
      <c r="G10" s="20">
        <f>IF(OR($A10="",$F10=""),"",IF(F10&lt;=0,"No break-even",1/F10))</f>
        <v>5</v>
      </c>
      <c r="H10" s="20">
        <f>IF(OR($A10="",$D10=""),"",IF(D10&gt;0,E10/D10,"n/a"))</f>
        <v>3</v>
      </c>
      <c r="I10" s="20">
        <f>IF($A10="","",IF(AND(ISNUMBER(G10),ISNUMBER(H10)),H10/G10,"n/a"))</f>
        <v>0.6</v>
      </c>
      <c r="J10" s="21" t="str">
        <f>IF($A10="","",IF(AND(N($B10)=0,N($C10)=0),"Ghost, check feed",IF(N($E10)&lt;=0,IF($C10&gt;=$D$3,"Dog, lower priority","Drainer, collect clicks"),IF(NOT(ISNUMBER($I10)),"Add margin and ad spend",IF($C10&gt;=$D$3,IF($I10&gt;=$D$4,"Star, increase priority",IF($I10&gt;=$D$5,"Question Mark, test","Dog, lower priority")),IF($I10&gt;=$D$5,"Cash Cow, protect","Drainer, collect clicks"))))))</f>
        <v>Dog, lower priority</v>
      </c>
      <c r="K10" s="22" t="str">
        <f>IF($J10="","",IFERROR(VLOOKUP($J10,'Segment rules'!$A$32:$C$38,3,0),""))</f>
        <v>Lower priority or fix the landing page. Take them out of the main campaign so they stop drawing its budget.</v>
      </c>
      <c r="L10" s="23">
        <f>IF(N($C10)&gt;0,C10,"")</f>
        <v>870</v>
      </c>
    </row>
    <row r="11" spans="1:12" x14ac:dyDescent="0.25">
      <c r="A11" s="16" t="s">
        <v>79</v>
      </c>
      <c r="B11" s="17">
        <v>22400</v>
      </c>
      <c r="C11" s="17">
        <v>760</v>
      </c>
      <c r="D11" s="18">
        <v>304</v>
      </c>
      <c r="E11" s="18">
        <v>1520</v>
      </c>
      <c r="F11" s="19">
        <v>0.5</v>
      </c>
      <c r="G11" s="20">
        <f>IF(OR($A11="",$F11=""),"",IF(F11&lt;=0,"No break-even",1/F11))</f>
        <v>2</v>
      </c>
      <c r="H11" s="20">
        <f>IF(OR($A11="",$D11=""),"",IF(D11&gt;0,E11/D11,"n/a"))</f>
        <v>5</v>
      </c>
      <c r="I11" s="20">
        <f>IF($A11="","",IF(AND(ISNUMBER(G11),ISNUMBER(H11)),H11/G11,"n/a"))</f>
        <v>2.5</v>
      </c>
      <c r="J11" s="21" t="str">
        <f>IF($A11="","",IF(AND(N($B11)=0,N($C11)=0),"Ghost, check feed",IF(N($E11)&lt;=0,IF($C11&gt;=$D$3,"Dog, lower priority","Drainer, collect clicks"),IF(NOT(ISNUMBER($I11)),"Add margin and ad spend",IF($C11&gt;=$D$3,IF($I11&gt;=$D$4,"Star, increase priority",IF($I11&gt;=$D$5,"Question Mark, test","Dog, lower priority")),IF($I11&gt;=$D$5,"Cash Cow, protect","Drainer, collect clicks"))))))</f>
        <v>Star, increase priority</v>
      </c>
      <c r="K11" s="22" t="str">
        <f>IF($J11="","",IFERROR(VLOOKUP($J11,'Segment rules'!$A$32:$C$38,3,0),""))</f>
        <v>Increase priority so they get more of the budget.</v>
      </c>
      <c r="L11" s="23">
        <f>IF(N($C11)&gt;0,C11,"")</f>
        <v>760</v>
      </c>
    </row>
    <row r="12" spans="1:12" x14ac:dyDescent="0.25">
      <c r="A12" s="16" t="s">
        <v>80</v>
      </c>
      <c r="B12" s="17">
        <v>21700</v>
      </c>
      <c r="C12" s="17">
        <v>640</v>
      </c>
      <c r="D12" s="18">
        <v>384</v>
      </c>
      <c r="E12" s="18">
        <v>1152</v>
      </c>
      <c r="F12" s="19">
        <v>0.25</v>
      </c>
      <c r="G12" s="20">
        <f>IF(OR($A12="",$F12=""),"",IF(F12&lt;=0,"No break-even",1/F12))</f>
        <v>4</v>
      </c>
      <c r="H12" s="20">
        <f>IF(OR($A12="",$D12=""),"",IF(D12&gt;0,E12/D12,"n/a"))</f>
        <v>3</v>
      </c>
      <c r="I12" s="20">
        <f>IF($A12="","",IF(AND(ISNUMBER(G12),ISNUMBER(H12)),H12/G12,"n/a"))</f>
        <v>0.75</v>
      </c>
      <c r="J12" s="21" t="str">
        <f>IF($A12="","",IF(AND(N($B12)=0,N($C12)=0),"Ghost, check feed",IF(N($E12)&lt;=0,IF($C12&gt;=$D$3,"Dog, lower priority","Drainer, collect clicks"),IF(NOT(ISNUMBER($I12)),"Add margin and ad spend",IF($C12&gt;=$D$3,IF($I12&gt;=$D$4,"Star, increase priority",IF($I12&gt;=$D$5,"Question Mark, test","Dog, lower priority")),IF($I12&gt;=$D$5,"Cash Cow, protect","Drainer, collect clicks"))))))</f>
        <v>Dog, lower priority</v>
      </c>
      <c r="K12" s="22" t="str">
        <f>IF($J12="","",IFERROR(VLOOKUP($J12,'Segment rules'!$A$32:$C$38,3,0),""))</f>
        <v>Lower priority or fix the landing page. Take them out of the main campaign so they stop drawing its budget.</v>
      </c>
      <c r="L12" s="23">
        <f>IF(N($C12)&gt;0,C12,"")</f>
        <v>640</v>
      </c>
    </row>
    <row r="13" spans="1:12" x14ac:dyDescent="0.25">
      <c r="A13" s="16" t="s">
        <v>81</v>
      </c>
      <c r="B13" s="17">
        <v>7900</v>
      </c>
      <c r="C13" s="17">
        <v>210</v>
      </c>
      <c r="D13" s="18">
        <v>63</v>
      </c>
      <c r="E13" s="18">
        <v>441</v>
      </c>
      <c r="F13" s="19">
        <v>0.45</v>
      </c>
      <c r="G13" s="20">
        <f>IF(OR($A13="",$F13=""),"",IF(F13&lt;=0,"No break-even",1/F13))</f>
        <v>2.2222222222222223</v>
      </c>
      <c r="H13" s="20">
        <f>IF(OR($A13="",$D13=""),"",IF(D13&gt;0,E13/D13,"n/a"))</f>
        <v>7</v>
      </c>
      <c r="I13" s="20">
        <f>IF($A13="","",IF(AND(ISNUMBER(G13),ISNUMBER(H13)),H13/G13,"n/a"))</f>
        <v>3.15</v>
      </c>
      <c r="J13" s="21" t="str">
        <f>IF($A13="","",IF(AND(N($B13)=0,N($C13)=0),"Ghost, check feed",IF(N($E13)&lt;=0,IF($C13&gt;=$D$3,"Dog, lower priority","Drainer, collect clicks"),IF(NOT(ISNUMBER($I13)),"Add margin and ad spend",IF($C13&gt;=$D$3,IF($I13&gt;=$D$4,"Star, increase priority",IF($I13&gt;=$D$5,"Question Mark, test","Dog, lower priority")),IF($I13&gt;=$D$5,"Cash Cow, protect","Drainer, collect clicks"))))))</f>
        <v>Cash Cow, protect</v>
      </c>
      <c r="K13" s="22" t="str">
        <f>IF($J13="","",IFERROR(VLOOKUP($J13,'Segment rules'!$A$32:$C$38,3,0),""))</f>
        <v>Protect them and grow their reach.</v>
      </c>
      <c r="L13" s="23">
        <f>IF(N($C13)&gt;0,C13,"")</f>
        <v>210</v>
      </c>
    </row>
    <row r="14" spans="1:12" x14ac:dyDescent="0.25">
      <c r="A14" s="16" t="s">
        <v>82</v>
      </c>
      <c r="B14" s="17">
        <v>6800</v>
      </c>
      <c r="C14" s="17">
        <v>180</v>
      </c>
      <c r="D14" s="18">
        <v>90</v>
      </c>
      <c r="E14" s="18">
        <v>360</v>
      </c>
      <c r="F14" s="19">
        <v>0.35</v>
      </c>
      <c r="G14" s="20">
        <f>IF(OR($A14="",$F14=""),"",IF(F14&lt;=0,"No break-even",1/F14))</f>
        <v>2.857142857142857</v>
      </c>
      <c r="H14" s="20">
        <f>IF(OR($A14="",$D14=""),"",IF(D14&gt;0,E14/D14,"n/a"))</f>
        <v>4</v>
      </c>
      <c r="I14" s="20">
        <f>IF($A14="","",IF(AND(ISNUMBER(G14),ISNUMBER(H14)),H14/G14,"n/a"))</f>
        <v>1.4</v>
      </c>
      <c r="J14" s="21" t="str">
        <f>IF($A14="","",IF(AND(N($B14)=0,N($C14)=0),"Ghost, check feed",IF(N($E14)&lt;=0,IF($C14&gt;=$D$3,"Dog, lower priority","Drainer, collect clicks"),IF(NOT(ISNUMBER($I14)),"Add margin and ad spend",IF($C14&gt;=$D$3,IF($I14&gt;=$D$4,"Star, increase priority",IF($I14&gt;=$D$5,"Question Mark, test","Dog, lower priority")),IF($I14&gt;=$D$5,"Cash Cow, protect","Drainer, collect clicks"))))))</f>
        <v>Cash Cow, protect</v>
      </c>
      <c r="K14" s="22" t="str">
        <f>IF($J14="","",IFERROR(VLOOKUP($J14,'Segment rules'!$A$32:$C$38,3,0),""))</f>
        <v>Protect them and grow their reach.</v>
      </c>
      <c r="L14" s="23">
        <f>IF(N($C14)&gt;0,C14,"")</f>
        <v>180</v>
      </c>
    </row>
    <row r="15" spans="1:12" x14ac:dyDescent="0.25">
      <c r="A15" s="16" t="s">
        <v>83</v>
      </c>
      <c r="B15" s="17">
        <v>5600</v>
      </c>
      <c r="C15" s="17">
        <v>150</v>
      </c>
      <c r="D15" s="18">
        <v>75</v>
      </c>
      <c r="E15" s="18">
        <v>0</v>
      </c>
      <c r="F15" s="19">
        <v>0.3</v>
      </c>
      <c r="G15" s="20">
        <f>IF(OR($A15="",$F15=""),"",IF(F15&lt;=0,"No break-even",1/F15))</f>
        <v>3.3333333333333335</v>
      </c>
      <c r="H15" s="20">
        <f>IF(OR($A15="",$D15=""),"",IF(D15&gt;0,E15/D15,"n/a"))</f>
        <v>0</v>
      </c>
      <c r="I15" s="20">
        <f>IF($A15="","",IF(AND(ISNUMBER(G15),ISNUMBER(H15)),H15/G15,"n/a"))</f>
        <v>0</v>
      </c>
      <c r="J15" s="21" t="str">
        <f>IF($A15="","",IF(AND(N($B15)=0,N($C15)=0),"Ghost, check feed",IF(N($E15)&lt;=0,IF($C15&gt;=$D$3,"Dog, lower priority","Drainer, collect clicks"),IF(NOT(ISNUMBER($I15)),"Add margin and ad spend",IF($C15&gt;=$D$3,IF($I15&gt;=$D$4,"Star, increase priority",IF($I15&gt;=$D$5,"Question Mark, test","Dog, lower priority")),IF($I15&gt;=$D$5,"Cash Cow, protect","Drainer, collect clicks"))))))</f>
        <v>Drainer, collect clicks</v>
      </c>
      <c r="K15" s="22" t="str">
        <f>IF($J15="","",IFERROR(VLOOKUP($J15,'Segment rules'!$A$32:$C$38,3,0),""))</f>
        <v>Mostly too little data. Keep them together to collect clicks and do not exclude them on low spend alone.</v>
      </c>
      <c r="L15" s="23">
        <f>IF(N($C15)&gt;0,C15,"")</f>
        <v>150</v>
      </c>
    </row>
    <row r="16" spans="1:12" x14ac:dyDescent="0.25">
      <c r="A16" s="16" t="s">
        <v>84</v>
      </c>
      <c r="B16" s="17">
        <v>4300</v>
      </c>
      <c r="C16" s="17">
        <v>95</v>
      </c>
      <c r="D16" s="18">
        <v>57</v>
      </c>
      <c r="E16" s="18">
        <v>114</v>
      </c>
      <c r="F16" s="19">
        <v>0.3</v>
      </c>
      <c r="G16" s="20">
        <f>IF(OR($A16="",$F16=""),"",IF(F16&lt;=0,"No break-even",1/F16))</f>
        <v>3.3333333333333335</v>
      </c>
      <c r="H16" s="20">
        <f>IF(OR($A16="",$D16=""),"",IF(D16&gt;0,E16/D16,"n/a"))</f>
        <v>2</v>
      </c>
      <c r="I16" s="20">
        <f>IF($A16="","",IF(AND(ISNUMBER(G16),ISNUMBER(H16)),H16/G16,"n/a"))</f>
        <v>0.6</v>
      </c>
      <c r="J16" s="21" t="str">
        <f>IF($A16="","",IF(AND(N($B16)=0,N($C16)=0),"Ghost, check feed",IF(N($E16)&lt;=0,IF($C16&gt;=$D$3,"Dog, lower priority","Drainer, collect clicks"),IF(NOT(ISNUMBER($I16)),"Add margin and ad spend",IF($C16&gt;=$D$3,IF($I16&gt;=$D$4,"Star, increase priority",IF($I16&gt;=$D$5,"Question Mark, test","Dog, lower priority")),IF($I16&gt;=$D$5,"Cash Cow, protect","Drainer, collect clicks"))))))</f>
        <v>Drainer, collect clicks</v>
      </c>
      <c r="K16" s="22" t="str">
        <f>IF($J16="","",IFERROR(VLOOKUP($J16,'Segment rules'!$A$32:$C$38,3,0),""))</f>
        <v>Mostly too little data. Keep them together to collect clicks and do not exclude them on low spend alone.</v>
      </c>
      <c r="L16" s="23">
        <f>IF(N($C16)&gt;0,C16,"")</f>
        <v>95</v>
      </c>
    </row>
    <row r="17" spans="1:12" x14ac:dyDescent="0.25">
      <c r="A17" s="16" t="s">
        <v>85</v>
      </c>
      <c r="B17" s="17">
        <v>0</v>
      </c>
      <c r="C17" s="17">
        <v>0</v>
      </c>
      <c r="D17" s="18">
        <v>0</v>
      </c>
      <c r="E17" s="18">
        <v>0</v>
      </c>
      <c r="F17" s="19">
        <v>0.35</v>
      </c>
      <c r="G17" s="20">
        <f>IF(OR($A17="",$F17=""),"",IF(F17&lt;=0,"No break-even",1/F17))</f>
        <v>2.857142857142857</v>
      </c>
      <c r="H17" s="20" t="str">
        <f>IF(OR($A17="",$D17=""),"",IF(D17&gt;0,E17/D17,"n/a"))</f>
        <v>n/a</v>
      </c>
      <c r="I17" s="20" t="str">
        <f>IF($A17="","",IF(AND(ISNUMBER(G17),ISNUMBER(H17)),H17/G17,"n/a"))</f>
        <v>n/a</v>
      </c>
      <c r="J17" s="21" t="str">
        <f>IF($A17="","",IF(AND(N($B17)=0,N($C17)=0),"Ghost, check feed",IF(N($E17)&lt;=0,IF($C17&gt;=$D$3,"Dog, lower priority","Drainer, collect clicks"),IF(NOT(ISNUMBER($I17)),"Add margin and ad spend",IF($C17&gt;=$D$3,IF($I17&gt;=$D$4,"Star, increase priority",IF($I17&gt;=$D$5,"Question Mark, test","Dog, lower priority")),IF($I17&gt;=$D$5,"Cash Cow, protect","Drainer, collect clicks"))))))</f>
        <v>Ghost, check feed</v>
      </c>
      <c r="K17" s="22" t="str">
        <f>IF($J17="","",IFERROR(VLOOKUP($J17,'Segment rules'!$A$32:$C$38,3,0),""))</f>
        <v>Check why they have no impressions: feed errors, stock or disapprovals.</v>
      </c>
      <c r="L17" s="23" t="str">
        <f>IF(N($C17)&gt;0,C17,"")</f>
        <v/>
      </c>
    </row>
    <row r="18" spans="1:12" x14ac:dyDescent="0.25">
      <c r="A18" s="8"/>
      <c r="B18" s="17"/>
      <c r="C18" s="17"/>
      <c r="D18" s="18"/>
      <c r="E18" s="18"/>
      <c r="F18" s="19"/>
      <c r="G18" s="20" t="str">
        <f>IF(OR($A18="",$F18=""),"",IF(F18&lt;=0,"No break-even",1/F18))</f>
        <v/>
      </c>
      <c r="H18" s="20" t="str">
        <f>IF(OR($A18="",$D18=""),"",IF(D18&gt;0,E18/D18,"n/a"))</f>
        <v/>
      </c>
      <c r="I18" s="20" t="str">
        <f>IF($A18="","",IF(AND(ISNUMBER(G18),ISNUMBER(H18)),H18/G18,"n/a"))</f>
        <v/>
      </c>
      <c r="J18" s="21" t="str">
        <f>IF($A18="","",IF(AND(N($B18)=0,N($C18)=0),"Ghost, check feed",IF(N($E18)&lt;=0,IF($C18&gt;=$D$3,"Dog, lower priority","Drainer, collect clicks"),IF(NOT(ISNUMBER($I18)),"Add margin and ad spend",IF($C18&gt;=$D$3,IF($I18&gt;=$D$4,"Star, increase priority",IF($I18&gt;=$D$5,"Question Mark, test","Dog, lower priority")),IF($I18&gt;=$D$5,"Cash Cow, protect","Drainer, collect clicks"))))))</f>
        <v/>
      </c>
      <c r="K18" s="22" t="str">
        <f>IF($J18="","",IFERROR(VLOOKUP($J18,'Segment rules'!$A$32:$C$38,3,0),""))</f>
        <v/>
      </c>
      <c r="L18" s="23" t="str">
        <f>IF(N($C18)&gt;0,C18,"")</f>
        <v/>
      </c>
    </row>
    <row r="19" spans="1:12" x14ac:dyDescent="0.25">
      <c r="A19" s="8"/>
      <c r="B19" s="17"/>
      <c r="C19" s="17"/>
      <c r="D19" s="18"/>
      <c r="E19" s="18"/>
      <c r="F19" s="19"/>
      <c r="G19" s="20" t="str">
        <f>IF(OR($A19="",$F19=""),"",IF(F19&lt;=0,"No break-even",1/F19))</f>
        <v/>
      </c>
      <c r="H19" s="20" t="str">
        <f>IF(OR($A19="",$D19=""),"",IF(D19&gt;0,E19/D19,"n/a"))</f>
        <v/>
      </c>
      <c r="I19" s="20" t="str">
        <f>IF($A19="","",IF(AND(ISNUMBER(G19),ISNUMBER(H19)),H19/G19,"n/a"))</f>
        <v/>
      </c>
      <c r="J19" s="21" t="str">
        <f>IF($A19="","",IF(AND(N($B19)=0,N($C19)=0),"Ghost, check feed",IF(N($E19)&lt;=0,IF($C19&gt;=$D$3,"Dog, lower priority","Drainer, collect clicks"),IF(NOT(ISNUMBER($I19)),"Add margin and ad spend",IF($C19&gt;=$D$3,IF($I19&gt;=$D$4,"Star, increase priority",IF($I19&gt;=$D$5,"Question Mark, test","Dog, lower priority")),IF($I19&gt;=$D$5,"Cash Cow, protect","Drainer, collect clicks"))))))</f>
        <v/>
      </c>
      <c r="K19" s="22" t="str">
        <f>IF($J19="","",IFERROR(VLOOKUP($J19,'Segment rules'!$A$32:$C$38,3,0),""))</f>
        <v/>
      </c>
      <c r="L19" s="23" t="str">
        <f>IF(N($C19)&gt;0,C19,"")</f>
        <v/>
      </c>
    </row>
    <row r="20" spans="1:12" x14ac:dyDescent="0.25">
      <c r="A20" s="8"/>
      <c r="B20" s="17"/>
      <c r="C20" s="17"/>
      <c r="D20" s="18"/>
      <c r="E20" s="18"/>
      <c r="F20" s="19"/>
      <c r="G20" s="20" t="str">
        <f>IF(OR($A20="",$F20=""),"",IF(F20&lt;=0,"No break-even",1/F20))</f>
        <v/>
      </c>
      <c r="H20" s="20" t="str">
        <f>IF(OR($A20="",$D20=""),"",IF(D20&gt;0,E20/D20,"n/a"))</f>
        <v/>
      </c>
      <c r="I20" s="20" t="str">
        <f>IF($A20="","",IF(AND(ISNUMBER(G20),ISNUMBER(H20)),H20/G20,"n/a"))</f>
        <v/>
      </c>
      <c r="J20" s="21" t="str">
        <f>IF($A20="","",IF(AND(N($B20)=0,N($C20)=0),"Ghost, check feed",IF(N($E20)&lt;=0,IF($C20&gt;=$D$3,"Dog, lower priority","Drainer, collect clicks"),IF(NOT(ISNUMBER($I20)),"Add margin and ad spend",IF($C20&gt;=$D$3,IF($I20&gt;=$D$4,"Star, increase priority",IF($I20&gt;=$D$5,"Question Mark, test","Dog, lower priority")),IF($I20&gt;=$D$5,"Cash Cow, protect","Drainer, collect clicks"))))))</f>
        <v/>
      </c>
      <c r="K20" s="22" t="str">
        <f>IF($J20="","",IFERROR(VLOOKUP($J20,'Segment rules'!$A$32:$C$38,3,0),""))</f>
        <v/>
      </c>
      <c r="L20" s="23" t="str">
        <f>IF(N($C20)&gt;0,C20,"")</f>
        <v/>
      </c>
    </row>
    <row r="21" spans="1:12" x14ac:dyDescent="0.25">
      <c r="A21" s="8"/>
      <c r="B21" s="17"/>
      <c r="C21" s="17"/>
      <c r="D21" s="18"/>
      <c r="E21" s="18"/>
      <c r="F21" s="19"/>
      <c r="G21" s="20" t="str">
        <f>IF(OR($A21="",$F21=""),"",IF(F21&lt;=0,"No break-even",1/F21))</f>
        <v/>
      </c>
      <c r="H21" s="20" t="str">
        <f>IF(OR($A21="",$D21=""),"",IF(D21&gt;0,E21/D21,"n/a"))</f>
        <v/>
      </c>
      <c r="I21" s="20" t="str">
        <f>IF($A21="","",IF(AND(ISNUMBER(G21),ISNUMBER(H21)),H21/G21,"n/a"))</f>
        <v/>
      </c>
      <c r="J21" s="21" t="str">
        <f>IF($A21="","",IF(AND(N($B21)=0,N($C21)=0),"Ghost, check feed",IF(N($E21)&lt;=0,IF($C21&gt;=$D$3,"Dog, lower priority","Drainer, collect clicks"),IF(NOT(ISNUMBER($I21)),"Add margin and ad spend",IF($C21&gt;=$D$3,IF($I21&gt;=$D$4,"Star, increase priority",IF($I21&gt;=$D$5,"Question Mark, test","Dog, lower priority")),IF($I21&gt;=$D$5,"Cash Cow, protect","Drainer, collect clicks"))))))</f>
        <v/>
      </c>
      <c r="K21" s="22" t="str">
        <f>IF($J21="","",IFERROR(VLOOKUP($J21,'Segment rules'!$A$32:$C$38,3,0),""))</f>
        <v/>
      </c>
      <c r="L21" s="23" t="str">
        <f>IF(N($C21)&gt;0,C21,"")</f>
        <v/>
      </c>
    </row>
    <row r="22" spans="1:12" x14ac:dyDescent="0.25">
      <c r="A22" s="8"/>
      <c r="B22" s="17"/>
      <c r="C22" s="17"/>
      <c r="D22" s="18"/>
      <c r="E22" s="18"/>
      <c r="F22" s="19"/>
      <c r="G22" s="20" t="str">
        <f>IF(OR($A22="",$F22=""),"",IF(F22&lt;=0,"No break-even",1/F22))</f>
        <v/>
      </c>
      <c r="H22" s="20" t="str">
        <f>IF(OR($A22="",$D22=""),"",IF(D22&gt;0,E22/D22,"n/a"))</f>
        <v/>
      </c>
      <c r="I22" s="20" t="str">
        <f>IF($A22="","",IF(AND(ISNUMBER(G22),ISNUMBER(H22)),H22/G22,"n/a"))</f>
        <v/>
      </c>
      <c r="J22" s="21" t="str">
        <f>IF($A22="","",IF(AND(N($B22)=0,N($C22)=0),"Ghost, check feed",IF(N($E22)&lt;=0,IF($C22&gt;=$D$3,"Dog, lower priority","Drainer, collect clicks"),IF(NOT(ISNUMBER($I22)),"Add margin and ad spend",IF($C22&gt;=$D$3,IF($I22&gt;=$D$4,"Star, increase priority",IF($I22&gt;=$D$5,"Question Mark, test","Dog, lower priority")),IF($I22&gt;=$D$5,"Cash Cow, protect","Drainer, collect clicks"))))))</f>
        <v/>
      </c>
      <c r="K22" s="22" t="str">
        <f>IF($J22="","",IFERROR(VLOOKUP($J22,'Segment rules'!$A$32:$C$38,3,0),""))</f>
        <v/>
      </c>
      <c r="L22" s="23" t="str">
        <f>IF(N($C22)&gt;0,C22,"")</f>
        <v/>
      </c>
    </row>
    <row r="23" spans="1:12" x14ac:dyDescent="0.25">
      <c r="A23" s="8"/>
      <c r="B23" s="17"/>
      <c r="C23" s="17"/>
      <c r="D23" s="18"/>
      <c r="E23" s="18"/>
      <c r="F23" s="19"/>
      <c r="G23" s="20" t="str">
        <f>IF(OR($A23="",$F23=""),"",IF(F23&lt;=0,"No break-even",1/F23))</f>
        <v/>
      </c>
      <c r="H23" s="20" t="str">
        <f>IF(OR($A23="",$D23=""),"",IF(D23&gt;0,E23/D23,"n/a"))</f>
        <v/>
      </c>
      <c r="I23" s="20" t="str">
        <f>IF($A23="","",IF(AND(ISNUMBER(G23),ISNUMBER(H23)),H23/G23,"n/a"))</f>
        <v/>
      </c>
      <c r="J23" s="21" t="str">
        <f>IF($A23="","",IF(AND(N($B23)=0,N($C23)=0),"Ghost, check feed",IF(N($E23)&lt;=0,IF($C23&gt;=$D$3,"Dog, lower priority","Drainer, collect clicks"),IF(NOT(ISNUMBER($I23)),"Add margin and ad spend",IF($C23&gt;=$D$3,IF($I23&gt;=$D$4,"Star, increase priority",IF($I23&gt;=$D$5,"Question Mark, test","Dog, lower priority")),IF($I23&gt;=$D$5,"Cash Cow, protect","Drainer, collect clicks"))))))</f>
        <v/>
      </c>
      <c r="K23" s="22" t="str">
        <f>IF($J23="","",IFERROR(VLOOKUP($J23,'Segment rules'!$A$32:$C$38,3,0),""))</f>
        <v/>
      </c>
      <c r="L23" s="23" t="str">
        <f>IF(N($C23)&gt;0,C23,"")</f>
        <v/>
      </c>
    </row>
    <row r="24" spans="1:12" x14ac:dyDescent="0.25">
      <c r="A24" s="8"/>
      <c r="B24" s="17"/>
      <c r="C24" s="17"/>
      <c r="D24" s="18"/>
      <c r="E24" s="18"/>
      <c r="F24" s="19"/>
      <c r="G24" s="20" t="str">
        <f>IF(OR($A24="",$F24=""),"",IF(F24&lt;=0,"No break-even",1/F24))</f>
        <v/>
      </c>
      <c r="H24" s="20" t="str">
        <f>IF(OR($A24="",$D24=""),"",IF(D24&gt;0,E24/D24,"n/a"))</f>
        <v/>
      </c>
      <c r="I24" s="20" t="str">
        <f>IF($A24="","",IF(AND(ISNUMBER(G24),ISNUMBER(H24)),H24/G24,"n/a"))</f>
        <v/>
      </c>
      <c r="J24" s="21" t="str">
        <f>IF($A24="","",IF(AND(N($B24)=0,N($C24)=0),"Ghost, check feed",IF(N($E24)&lt;=0,IF($C24&gt;=$D$3,"Dog, lower priority","Drainer, collect clicks"),IF(NOT(ISNUMBER($I24)),"Add margin and ad spend",IF($C24&gt;=$D$3,IF($I24&gt;=$D$4,"Star, increase priority",IF($I24&gt;=$D$5,"Question Mark, test","Dog, lower priority")),IF($I24&gt;=$D$5,"Cash Cow, protect","Drainer, collect clicks"))))))</f>
        <v/>
      </c>
      <c r="K24" s="22" t="str">
        <f>IF($J24="","",IFERROR(VLOOKUP($J24,'Segment rules'!$A$32:$C$38,3,0),""))</f>
        <v/>
      </c>
      <c r="L24" s="23" t="str">
        <f>IF(N($C24)&gt;0,C24,"")</f>
        <v/>
      </c>
    </row>
    <row r="25" spans="1:12" x14ac:dyDescent="0.25">
      <c r="A25" s="8"/>
      <c r="B25" s="17"/>
      <c r="C25" s="17"/>
      <c r="D25" s="18"/>
      <c r="E25" s="18"/>
      <c r="F25" s="19"/>
      <c r="G25" s="20" t="str">
        <f>IF(OR($A25="",$F25=""),"",IF(F25&lt;=0,"No break-even",1/F25))</f>
        <v/>
      </c>
      <c r="H25" s="20" t="str">
        <f>IF(OR($A25="",$D25=""),"",IF(D25&gt;0,E25/D25,"n/a"))</f>
        <v/>
      </c>
      <c r="I25" s="20" t="str">
        <f>IF($A25="","",IF(AND(ISNUMBER(G25),ISNUMBER(H25)),H25/G25,"n/a"))</f>
        <v/>
      </c>
      <c r="J25" s="21" t="str">
        <f>IF($A25="","",IF(AND(N($B25)=0,N($C25)=0),"Ghost, check feed",IF(N($E25)&lt;=0,IF($C25&gt;=$D$3,"Dog, lower priority","Drainer, collect clicks"),IF(NOT(ISNUMBER($I25)),"Add margin and ad spend",IF($C25&gt;=$D$3,IF($I25&gt;=$D$4,"Star, increase priority",IF($I25&gt;=$D$5,"Question Mark, test","Dog, lower priority")),IF($I25&gt;=$D$5,"Cash Cow, protect","Drainer, collect clicks"))))))</f>
        <v/>
      </c>
      <c r="K25" s="22" t="str">
        <f>IF($J25="","",IFERROR(VLOOKUP($J25,'Segment rules'!$A$32:$C$38,3,0),""))</f>
        <v/>
      </c>
      <c r="L25" s="23" t="str">
        <f>IF(N($C25)&gt;0,C25,"")</f>
        <v/>
      </c>
    </row>
    <row r="26" spans="1:12" x14ac:dyDescent="0.25">
      <c r="A26" s="8"/>
      <c r="B26" s="17"/>
      <c r="C26" s="17"/>
      <c r="D26" s="18"/>
      <c r="E26" s="18"/>
      <c r="F26" s="19"/>
      <c r="G26" s="20" t="str">
        <f>IF(OR($A26="",$F26=""),"",IF(F26&lt;=0,"No break-even",1/F26))</f>
        <v/>
      </c>
      <c r="H26" s="20" t="str">
        <f>IF(OR($A26="",$D26=""),"",IF(D26&gt;0,E26/D26,"n/a"))</f>
        <v/>
      </c>
      <c r="I26" s="20" t="str">
        <f>IF($A26="","",IF(AND(ISNUMBER(G26),ISNUMBER(H26)),H26/G26,"n/a"))</f>
        <v/>
      </c>
      <c r="J26" s="21" t="str">
        <f>IF($A26="","",IF(AND(N($B26)=0,N($C26)=0),"Ghost, check feed",IF(N($E26)&lt;=0,IF($C26&gt;=$D$3,"Dog, lower priority","Drainer, collect clicks"),IF(NOT(ISNUMBER($I26)),"Add margin and ad spend",IF($C26&gt;=$D$3,IF($I26&gt;=$D$4,"Star, increase priority",IF($I26&gt;=$D$5,"Question Mark, test","Dog, lower priority")),IF($I26&gt;=$D$5,"Cash Cow, protect","Drainer, collect clicks"))))))</f>
        <v/>
      </c>
      <c r="K26" s="22" t="str">
        <f>IF($J26="","",IFERROR(VLOOKUP($J26,'Segment rules'!$A$32:$C$38,3,0),""))</f>
        <v/>
      </c>
      <c r="L26" s="23" t="str">
        <f>IF(N($C26)&gt;0,C26,"")</f>
        <v/>
      </c>
    </row>
    <row r="27" spans="1:12" x14ac:dyDescent="0.25">
      <c r="A27" s="8"/>
      <c r="B27" s="17"/>
      <c r="C27" s="17"/>
      <c r="D27" s="18"/>
      <c r="E27" s="18"/>
      <c r="F27" s="19"/>
      <c r="G27" s="20" t="str">
        <f>IF(OR($A27="",$F27=""),"",IF(F27&lt;=0,"No break-even",1/F27))</f>
        <v/>
      </c>
      <c r="H27" s="20" t="str">
        <f>IF(OR($A27="",$D27=""),"",IF(D27&gt;0,E27/D27,"n/a"))</f>
        <v/>
      </c>
      <c r="I27" s="20" t="str">
        <f>IF($A27="","",IF(AND(ISNUMBER(G27),ISNUMBER(H27)),H27/G27,"n/a"))</f>
        <v/>
      </c>
      <c r="J27" s="21" t="str">
        <f>IF($A27="","",IF(AND(N($B27)=0,N($C27)=0),"Ghost, check feed",IF(N($E27)&lt;=0,IF($C27&gt;=$D$3,"Dog, lower priority","Drainer, collect clicks"),IF(NOT(ISNUMBER($I27)),"Add margin and ad spend",IF($C27&gt;=$D$3,IF($I27&gt;=$D$4,"Star, increase priority",IF($I27&gt;=$D$5,"Question Mark, test","Dog, lower priority")),IF($I27&gt;=$D$5,"Cash Cow, protect","Drainer, collect clicks"))))))</f>
        <v/>
      </c>
      <c r="K27" s="22" t="str">
        <f>IF($J27="","",IFERROR(VLOOKUP($J27,'Segment rules'!$A$32:$C$38,3,0),""))</f>
        <v/>
      </c>
      <c r="L27" s="23" t="str">
        <f>IF(N($C27)&gt;0,C27,"")</f>
        <v/>
      </c>
    </row>
    <row r="28" spans="1:12" x14ac:dyDescent="0.25">
      <c r="A28" s="8"/>
      <c r="B28" s="17"/>
      <c r="C28" s="17"/>
      <c r="D28" s="18"/>
      <c r="E28" s="18"/>
      <c r="F28" s="19"/>
      <c r="G28" s="20" t="str">
        <f>IF(OR($A28="",$F28=""),"",IF(F28&lt;=0,"No break-even",1/F28))</f>
        <v/>
      </c>
      <c r="H28" s="20" t="str">
        <f>IF(OR($A28="",$D28=""),"",IF(D28&gt;0,E28/D28,"n/a"))</f>
        <v/>
      </c>
      <c r="I28" s="20" t="str">
        <f>IF($A28="","",IF(AND(ISNUMBER(G28),ISNUMBER(H28)),H28/G28,"n/a"))</f>
        <v/>
      </c>
      <c r="J28" s="21" t="str">
        <f>IF($A28="","",IF(AND(N($B28)=0,N($C28)=0),"Ghost, check feed",IF(N($E28)&lt;=0,IF($C28&gt;=$D$3,"Dog, lower priority","Drainer, collect clicks"),IF(NOT(ISNUMBER($I28)),"Add margin and ad spend",IF($C28&gt;=$D$3,IF($I28&gt;=$D$4,"Star, increase priority",IF($I28&gt;=$D$5,"Question Mark, test","Dog, lower priority")),IF($I28&gt;=$D$5,"Cash Cow, protect","Drainer, collect clicks"))))))</f>
        <v/>
      </c>
      <c r="K28" s="22" t="str">
        <f>IF($J28="","",IFERROR(VLOOKUP($J28,'Segment rules'!$A$32:$C$38,3,0),""))</f>
        <v/>
      </c>
      <c r="L28" s="23" t="str">
        <f>IF(N($C28)&gt;0,C28,"")</f>
        <v/>
      </c>
    </row>
    <row r="29" spans="1:12" x14ac:dyDescent="0.25">
      <c r="A29" s="8"/>
      <c r="B29" s="17"/>
      <c r="C29" s="17"/>
      <c r="D29" s="18"/>
      <c r="E29" s="18"/>
      <c r="F29" s="19"/>
      <c r="G29" s="20" t="str">
        <f>IF(OR($A29="",$F29=""),"",IF(F29&lt;=0,"No break-even",1/F29))</f>
        <v/>
      </c>
      <c r="H29" s="20" t="str">
        <f>IF(OR($A29="",$D29=""),"",IF(D29&gt;0,E29/D29,"n/a"))</f>
        <v/>
      </c>
      <c r="I29" s="20" t="str">
        <f>IF($A29="","",IF(AND(ISNUMBER(G29),ISNUMBER(H29)),H29/G29,"n/a"))</f>
        <v/>
      </c>
      <c r="J29" s="21" t="str">
        <f>IF($A29="","",IF(AND(N($B29)=0,N($C29)=0),"Ghost, check feed",IF(N($E29)&lt;=0,IF($C29&gt;=$D$3,"Dog, lower priority","Drainer, collect clicks"),IF(NOT(ISNUMBER($I29)),"Add margin and ad spend",IF($C29&gt;=$D$3,IF($I29&gt;=$D$4,"Star, increase priority",IF($I29&gt;=$D$5,"Question Mark, test","Dog, lower priority")),IF($I29&gt;=$D$5,"Cash Cow, protect","Drainer, collect clicks"))))))</f>
        <v/>
      </c>
      <c r="K29" s="22" t="str">
        <f>IF($J29="","",IFERROR(VLOOKUP($J29,'Segment rules'!$A$32:$C$38,3,0),""))</f>
        <v/>
      </c>
      <c r="L29" s="23" t="str">
        <f>IF(N($C29)&gt;0,C29,"")</f>
        <v/>
      </c>
    </row>
    <row r="30" spans="1:12" x14ac:dyDescent="0.25">
      <c r="A30" s="8"/>
      <c r="B30" s="17"/>
      <c r="C30" s="17"/>
      <c r="D30" s="18"/>
      <c r="E30" s="18"/>
      <c r="F30" s="19"/>
      <c r="G30" s="20" t="str">
        <f>IF(OR($A30="",$F30=""),"",IF(F30&lt;=0,"No break-even",1/F30))</f>
        <v/>
      </c>
      <c r="H30" s="20" t="str">
        <f>IF(OR($A30="",$D30=""),"",IF(D30&gt;0,E30/D30,"n/a"))</f>
        <v/>
      </c>
      <c r="I30" s="20" t="str">
        <f>IF($A30="","",IF(AND(ISNUMBER(G30),ISNUMBER(H30)),H30/G30,"n/a"))</f>
        <v/>
      </c>
      <c r="J30" s="21" t="str">
        <f>IF($A30="","",IF(AND(N($B30)=0,N($C30)=0),"Ghost, check feed",IF(N($E30)&lt;=0,IF($C30&gt;=$D$3,"Dog, lower priority","Drainer, collect clicks"),IF(NOT(ISNUMBER($I30)),"Add margin and ad spend",IF($C30&gt;=$D$3,IF($I30&gt;=$D$4,"Star, increase priority",IF($I30&gt;=$D$5,"Question Mark, test","Dog, lower priority")),IF($I30&gt;=$D$5,"Cash Cow, protect","Drainer, collect clicks"))))))</f>
        <v/>
      </c>
      <c r="K30" s="22" t="str">
        <f>IF($J30="","",IFERROR(VLOOKUP($J30,'Segment rules'!$A$32:$C$38,3,0),""))</f>
        <v/>
      </c>
      <c r="L30" s="23" t="str">
        <f>IF(N($C30)&gt;0,C30,"")</f>
        <v/>
      </c>
    </row>
    <row r="31" spans="1:12" x14ac:dyDescent="0.25">
      <c r="A31" s="8"/>
      <c r="B31" s="17"/>
      <c r="C31" s="17"/>
      <c r="D31" s="18"/>
      <c r="E31" s="18"/>
      <c r="F31" s="19"/>
      <c r="G31" s="20" t="str">
        <f>IF(OR($A31="",$F31=""),"",IF(F31&lt;=0,"No break-even",1/F31))</f>
        <v/>
      </c>
      <c r="H31" s="20" t="str">
        <f>IF(OR($A31="",$D31=""),"",IF(D31&gt;0,E31/D31,"n/a"))</f>
        <v/>
      </c>
      <c r="I31" s="20" t="str">
        <f>IF($A31="","",IF(AND(ISNUMBER(G31),ISNUMBER(H31)),H31/G31,"n/a"))</f>
        <v/>
      </c>
      <c r="J31" s="21" t="str">
        <f>IF($A31="","",IF(AND(N($B31)=0,N($C31)=0),"Ghost, check feed",IF(N($E31)&lt;=0,IF($C31&gt;=$D$3,"Dog, lower priority","Drainer, collect clicks"),IF(NOT(ISNUMBER($I31)),"Add margin and ad spend",IF($C31&gt;=$D$3,IF($I31&gt;=$D$4,"Star, increase priority",IF($I31&gt;=$D$5,"Question Mark, test","Dog, lower priority")),IF($I31&gt;=$D$5,"Cash Cow, protect","Drainer, collect clicks"))))))</f>
        <v/>
      </c>
      <c r="K31" s="22" t="str">
        <f>IF($J31="","",IFERROR(VLOOKUP($J31,'Segment rules'!$A$32:$C$38,3,0),""))</f>
        <v/>
      </c>
      <c r="L31" s="23" t="str">
        <f>IF(N($C31)&gt;0,C31,"")</f>
        <v/>
      </c>
    </row>
    <row r="32" spans="1:12" x14ac:dyDescent="0.25">
      <c r="A32" s="8"/>
      <c r="B32" s="17"/>
      <c r="C32" s="17"/>
      <c r="D32" s="18"/>
      <c r="E32" s="18"/>
      <c r="F32" s="19"/>
      <c r="G32" s="20" t="str">
        <f>IF(OR($A32="",$F32=""),"",IF(F32&lt;=0,"No break-even",1/F32))</f>
        <v/>
      </c>
      <c r="H32" s="20" t="str">
        <f>IF(OR($A32="",$D32=""),"",IF(D32&gt;0,E32/D32,"n/a"))</f>
        <v/>
      </c>
      <c r="I32" s="20" t="str">
        <f>IF($A32="","",IF(AND(ISNUMBER(G32),ISNUMBER(H32)),H32/G32,"n/a"))</f>
        <v/>
      </c>
      <c r="J32" s="21" t="str">
        <f>IF($A32="","",IF(AND(N($B32)=0,N($C32)=0),"Ghost, check feed",IF(N($E32)&lt;=0,IF($C32&gt;=$D$3,"Dog, lower priority","Drainer, collect clicks"),IF(NOT(ISNUMBER($I32)),"Add margin and ad spend",IF($C32&gt;=$D$3,IF($I32&gt;=$D$4,"Star, increase priority",IF($I32&gt;=$D$5,"Question Mark, test","Dog, lower priority")),IF($I32&gt;=$D$5,"Cash Cow, protect","Drainer, collect clicks"))))))</f>
        <v/>
      </c>
      <c r="K32" s="22" t="str">
        <f>IF($J32="","",IFERROR(VLOOKUP($J32,'Segment rules'!$A$32:$C$38,3,0),""))</f>
        <v/>
      </c>
      <c r="L32" s="23" t="str">
        <f>IF(N($C32)&gt;0,C32,"")</f>
        <v/>
      </c>
    </row>
    <row r="33" spans="1:12" x14ac:dyDescent="0.25">
      <c r="A33" s="8"/>
      <c r="B33" s="17"/>
      <c r="C33" s="17"/>
      <c r="D33" s="18"/>
      <c r="E33" s="18"/>
      <c r="F33" s="19"/>
      <c r="G33" s="20" t="str">
        <f>IF(OR($A33="",$F33=""),"",IF(F33&lt;=0,"No break-even",1/F33))</f>
        <v/>
      </c>
      <c r="H33" s="20" t="str">
        <f>IF(OR($A33="",$D33=""),"",IF(D33&gt;0,E33/D33,"n/a"))</f>
        <v/>
      </c>
      <c r="I33" s="20" t="str">
        <f>IF($A33="","",IF(AND(ISNUMBER(G33),ISNUMBER(H33)),H33/G33,"n/a"))</f>
        <v/>
      </c>
      <c r="J33" s="21" t="str">
        <f>IF($A33="","",IF(AND(N($B33)=0,N($C33)=0),"Ghost, check feed",IF(N($E33)&lt;=0,IF($C33&gt;=$D$3,"Dog, lower priority","Drainer, collect clicks"),IF(NOT(ISNUMBER($I33)),"Add margin and ad spend",IF($C33&gt;=$D$3,IF($I33&gt;=$D$4,"Star, increase priority",IF($I33&gt;=$D$5,"Question Mark, test","Dog, lower priority")),IF($I33&gt;=$D$5,"Cash Cow, protect","Drainer, collect clicks"))))))</f>
        <v/>
      </c>
      <c r="K33" s="22" t="str">
        <f>IF($J33="","",IFERROR(VLOOKUP($J33,'Segment rules'!$A$32:$C$38,3,0),""))</f>
        <v/>
      </c>
      <c r="L33" s="23" t="str">
        <f>IF(N($C33)&gt;0,C33,"")</f>
        <v/>
      </c>
    </row>
    <row r="34" spans="1:12" x14ac:dyDescent="0.25">
      <c r="A34" s="8"/>
      <c r="B34" s="17"/>
      <c r="C34" s="17"/>
      <c r="D34" s="18"/>
      <c r="E34" s="18"/>
      <c r="F34" s="19"/>
      <c r="G34" s="20" t="str">
        <f>IF(OR($A34="",$F34=""),"",IF(F34&lt;=0,"No break-even",1/F34))</f>
        <v/>
      </c>
      <c r="H34" s="20" t="str">
        <f>IF(OR($A34="",$D34=""),"",IF(D34&gt;0,E34/D34,"n/a"))</f>
        <v/>
      </c>
      <c r="I34" s="20" t="str">
        <f>IF($A34="","",IF(AND(ISNUMBER(G34),ISNUMBER(H34)),H34/G34,"n/a"))</f>
        <v/>
      </c>
      <c r="J34" s="21" t="str">
        <f>IF($A34="","",IF(AND(N($B34)=0,N($C34)=0),"Ghost, check feed",IF(N($E34)&lt;=0,IF($C34&gt;=$D$3,"Dog, lower priority","Drainer, collect clicks"),IF(NOT(ISNUMBER($I34)),"Add margin and ad spend",IF($C34&gt;=$D$3,IF($I34&gt;=$D$4,"Star, increase priority",IF($I34&gt;=$D$5,"Question Mark, test","Dog, lower priority")),IF($I34&gt;=$D$5,"Cash Cow, protect","Drainer, collect clicks"))))))</f>
        <v/>
      </c>
      <c r="K34" s="22" t="str">
        <f>IF($J34="","",IFERROR(VLOOKUP($J34,'Segment rules'!$A$32:$C$38,3,0),""))</f>
        <v/>
      </c>
      <c r="L34" s="23" t="str">
        <f>IF(N($C34)&gt;0,C34,"")</f>
        <v/>
      </c>
    </row>
    <row r="35" spans="1:12" x14ac:dyDescent="0.25">
      <c r="A35" s="8"/>
      <c r="B35" s="17"/>
      <c r="C35" s="17"/>
      <c r="D35" s="18"/>
      <c r="E35" s="18"/>
      <c r="F35" s="19"/>
      <c r="G35" s="20" t="str">
        <f>IF(OR($A35="",$F35=""),"",IF(F35&lt;=0,"No break-even",1/F35))</f>
        <v/>
      </c>
      <c r="H35" s="20" t="str">
        <f>IF(OR($A35="",$D35=""),"",IF(D35&gt;0,E35/D35,"n/a"))</f>
        <v/>
      </c>
      <c r="I35" s="20" t="str">
        <f>IF($A35="","",IF(AND(ISNUMBER(G35),ISNUMBER(H35)),H35/G35,"n/a"))</f>
        <v/>
      </c>
      <c r="J35" s="21" t="str">
        <f>IF($A35="","",IF(AND(N($B35)=0,N($C35)=0),"Ghost, check feed",IF(N($E35)&lt;=0,IF($C35&gt;=$D$3,"Dog, lower priority","Drainer, collect clicks"),IF(NOT(ISNUMBER($I35)),"Add margin and ad spend",IF($C35&gt;=$D$3,IF($I35&gt;=$D$4,"Star, increase priority",IF($I35&gt;=$D$5,"Question Mark, test","Dog, lower priority")),IF($I35&gt;=$D$5,"Cash Cow, protect","Drainer, collect clicks"))))))</f>
        <v/>
      </c>
      <c r="K35" s="22" t="str">
        <f>IF($J35="","",IFERROR(VLOOKUP($J35,'Segment rules'!$A$32:$C$38,3,0),""))</f>
        <v/>
      </c>
      <c r="L35" s="23" t="str">
        <f>IF(N($C35)&gt;0,C35,"")</f>
        <v/>
      </c>
    </row>
    <row r="36" spans="1:12" x14ac:dyDescent="0.25">
      <c r="A36" s="8"/>
      <c r="B36" s="17"/>
      <c r="C36" s="17"/>
      <c r="D36" s="18"/>
      <c r="E36" s="18"/>
      <c r="F36" s="19"/>
      <c r="G36" s="20" t="str">
        <f>IF(OR($A36="",$F36=""),"",IF(F36&lt;=0,"No break-even",1/F36))</f>
        <v/>
      </c>
      <c r="H36" s="20" t="str">
        <f>IF(OR($A36="",$D36=""),"",IF(D36&gt;0,E36/D36,"n/a"))</f>
        <v/>
      </c>
      <c r="I36" s="20" t="str">
        <f>IF($A36="","",IF(AND(ISNUMBER(G36),ISNUMBER(H36)),H36/G36,"n/a"))</f>
        <v/>
      </c>
      <c r="J36" s="21" t="str">
        <f>IF($A36="","",IF(AND(N($B36)=0,N($C36)=0),"Ghost, check feed",IF(N($E36)&lt;=0,IF($C36&gt;=$D$3,"Dog, lower priority","Drainer, collect clicks"),IF(NOT(ISNUMBER($I36)),"Add margin and ad spend",IF($C36&gt;=$D$3,IF($I36&gt;=$D$4,"Star, increase priority",IF($I36&gt;=$D$5,"Question Mark, test","Dog, lower priority")),IF($I36&gt;=$D$5,"Cash Cow, protect","Drainer, collect clicks"))))))</f>
        <v/>
      </c>
      <c r="K36" s="22" t="str">
        <f>IF($J36="","",IFERROR(VLOOKUP($J36,'Segment rules'!$A$32:$C$38,3,0),""))</f>
        <v/>
      </c>
      <c r="L36" s="23" t="str">
        <f>IF(N($C36)&gt;0,C36,"")</f>
        <v/>
      </c>
    </row>
    <row r="37" spans="1:12" x14ac:dyDescent="0.25">
      <c r="A37" s="8"/>
      <c r="B37" s="17"/>
      <c r="C37" s="17"/>
      <c r="D37" s="18"/>
      <c r="E37" s="18"/>
      <c r="F37" s="19"/>
      <c r="G37" s="20" t="str">
        <f>IF(OR($A37="",$F37=""),"",IF(F37&lt;=0,"No break-even",1/F37))</f>
        <v/>
      </c>
      <c r="H37" s="20" t="str">
        <f>IF(OR($A37="",$D37=""),"",IF(D37&gt;0,E37/D37,"n/a"))</f>
        <v/>
      </c>
      <c r="I37" s="20" t="str">
        <f>IF($A37="","",IF(AND(ISNUMBER(G37),ISNUMBER(H37)),H37/G37,"n/a"))</f>
        <v/>
      </c>
      <c r="J37" s="21" t="str">
        <f>IF($A37="","",IF(AND(N($B37)=0,N($C37)=0),"Ghost, check feed",IF(N($E37)&lt;=0,IF($C37&gt;=$D$3,"Dog, lower priority","Drainer, collect clicks"),IF(NOT(ISNUMBER($I37)),"Add margin and ad spend",IF($C37&gt;=$D$3,IF($I37&gt;=$D$4,"Star, increase priority",IF($I37&gt;=$D$5,"Question Mark, test","Dog, lower priority")),IF($I37&gt;=$D$5,"Cash Cow, protect","Drainer, collect clicks"))))))</f>
        <v/>
      </c>
      <c r="K37" s="22" t="str">
        <f>IF($J37="","",IFERROR(VLOOKUP($J37,'Segment rules'!$A$32:$C$38,3,0),""))</f>
        <v/>
      </c>
      <c r="L37" s="23" t="str">
        <f>IF(N($C37)&gt;0,C37,"")</f>
        <v/>
      </c>
    </row>
    <row r="38" spans="1:12" x14ac:dyDescent="0.25">
      <c r="A38" s="8"/>
      <c r="B38" s="17"/>
      <c r="C38" s="17"/>
      <c r="D38" s="18"/>
      <c r="E38" s="18"/>
      <c r="F38" s="19"/>
      <c r="G38" s="20" t="str">
        <f>IF(OR($A38="",$F38=""),"",IF(F38&lt;=0,"No break-even",1/F38))</f>
        <v/>
      </c>
      <c r="H38" s="20" t="str">
        <f>IF(OR($A38="",$D38=""),"",IF(D38&gt;0,E38/D38,"n/a"))</f>
        <v/>
      </c>
      <c r="I38" s="20" t="str">
        <f>IF($A38="","",IF(AND(ISNUMBER(G38),ISNUMBER(H38)),H38/G38,"n/a"))</f>
        <v/>
      </c>
      <c r="J38" s="21" t="str">
        <f>IF($A38="","",IF(AND(N($B38)=0,N($C38)=0),"Ghost, check feed",IF(N($E38)&lt;=0,IF($C38&gt;=$D$3,"Dog, lower priority","Drainer, collect clicks"),IF(NOT(ISNUMBER($I38)),"Add margin and ad spend",IF($C38&gt;=$D$3,IF($I38&gt;=$D$4,"Star, increase priority",IF($I38&gt;=$D$5,"Question Mark, test","Dog, lower priority")),IF($I38&gt;=$D$5,"Cash Cow, protect","Drainer, collect clicks"))))))</f>
        <v/>
      </c>
      <c r="K38" s="22" t="str">
        <f>IF($J38="","",IFERROR(VLOOKUP($J38,'Segment rules'!$A$32:$C$38,3,0),""))</f>
        <v/>
      </c>
      <c r="L38" s="23" t="str">
        <f>IF(N($C38)&gt;0,C38,"")</f>
        <v/>
      </c>
    </row>
    <row r="39" spans="1:12" x14ac:dyDescent="0.25">
      <c r="A39" s="8"/>
      <c r="B39" s="17"/>
      <c r="C39" s="17"/>
      <c r="D39" s="18"/>
      <c r="E39" s="18"/>
      <c r="F39" s="19"/>
      <c r="G39" s="20" t="str">
        <f>IF(OR($A39="",$F39=""),"",IF(F39&lt;=0,"No break-even",1/F39))</f>
        <v/>
      </c>
      <c r="H39" s="20" t="str">
        <f>IF(OR($A39="",$D39=""),"",IF(D39&gt;0,E39/D39,"n/a"))</f>
        <v/>
      </c>
      <c r="I39" s="20" t="str">
        <f>IF($A39="","",IF(AND(ISNUMBER(G39),ISNUMBER(H39)),H39/G39,"n/a"))</f>
        <v/>
      </c>
      <c r="J39" s="21" t="str">
        <f>IF($A39="","",IF(AND(N($B39)=0,N($C39)=0),"Ghost, check feed",IF(N($E39)&lt;=0,IF($C39&gt;=$D$3,"Dog, lower priority","Drainer, collect clicks"),IF(NOT(ISNUMBER($I39)),"Add margin and ad spend",IF($C39&gt;=$D$3,IF($I39&gt;=$D$4,"Star, increase priority",IF($I39&gt;=$D$5,"Question Mark, test","Dog, lower priority")),IF($I39&gt;=$D$5,"Cash Cow, protect","Drainer, collect clicks"))))))</f>
        <v/>
      </c>
      <c r="K39" s="22" t="str">
        <f>IF($J39="","",IFERROR(VLOOKUP($J39,'Segment rules'!$A$32:$C$38,3,0),""))</f>
        <v/>
      </c>
      <c r="L39" s="23" t="str">
        <f>IF(N($C39)&gt;0,C39,"")</f>
        <v/>
      </c>
    </row>
    <row r="40" spans="1:12" x14ac:dyDescent="0.25">
      <c r="A40" s="8"/>
      <c r="B40" s="17"/>
      <c r="C40" s="17"/>
      <c r="D40" s="18"/>
      <c r="E40" s="18"/>
      <c r="F40" s="19"/>
      <c r="G40" s="20" t="str">
        <f>IF(OR($A40="",$F40=""),"",IF(F40&lt;=0,"No break-even",1/F40))</f>
        <v/>
      </c>
      <c r="H40" s="20" t="str">
        <f>IF(OR($A40="",$D40=""),"",IF(D40&gt;0,E40/D40,"n/a"))</f>
        <v/>
      </c>
      <c r="I40" s="20" t="str">
        <f>IF($A40="","",IF(AND(ISNUMBER(G40),ISNUMBER(H40)),H40/G40,"n/a"))</f>
        <v/>
      </c>
      <c r="J40" s="21" t="str">
        <f>IF($A40="","",IF(AND(N($B40)=0,N($C40)=0),"Ghost, check feed",IF(N($E40)&lt;=0,IF($C40&gt;=$D$3,"Dog, lower priority","Drainer, collect clicks"),IF(NOT(ISNUMBER($I40)),"Add margin and ad spend",IF($C40&gt;=$D$3,IF($I40&gt;=$D$4,"Star, increase priority",IF($I40&gt;=$D$5,"Question Mark, test","Dog, lower priority")),IF($I40&gt;=$D$5,"Cash Cow, protect","Drainer, collect clicks"))))))</f>
        <v/>
      </c>
      <c r="K40" s="22" t="str">
        <f>IF($J40="","",IFERROR(VLOOKUP($J40,'Segment rules'!$A$32:$C$38,3,0),""))</f>
        <v/>
      </c>
      <c r="L40" s="23" t="str">
        <f>IF(N($C40)&gt;0,C40,"")</f>
        <v/>
      </c>
    </row>
    <row r="41" spans="1:12" x14ac:dyDescent="0.25">
      <c r="A41" s="8"/>
      <c r="B41" s="17"/>
      <c r="C41" s="17"/>
      <c r="D41" s="18"/>
      <c r="E41" s="18"/>
      <c r="F41" s="19"/>
      <c r="G41" s="20" t="str">
        <f>IF(OR($A41="",$F41=""),"",IF(F41&lt;=0,"No break-even",1/F41))</f>
        <v/>
      </c>
      <c r="H41" s="20" t="str">
        <f>IF(OR($A41="",$D41=""),"",IF(D41&gt;0,E41/D41,"n/a"))</f>
        <v/>
      </c>
      <c r="I41" s="20" t="str">
        <f>IF($A41="","",IF(AND(ISNUMBER(G41),ISNUMBER(H41)),H41/G41,"n/a"))</f>
        <v/>
      </c>
      <c r="J41" s="21" t="str">
        <f>IF($A41="","",IF(AND(N($B41)=0,N($C41)=0),"Ghost, check feed",IF(N($E41)&lt;=0,IF($C41&gt;=$D$3,"Dog, lower priority","Drainer, collect clicks"),IF(NOT(ISNUMBER($I41)),"Add margin and ad spend",IF($C41&gt;=$D$3,IF($I41&gt;=$D$4,"Star, increase priority",IF($I41&gt;=$D$5,"Question Mark, test","Dog, lower priority")),IF($I41&gt;=$D$5,"Cash Cow, protect","Drainer, collect clicks"))))))</f>
        <v/>
      </c>
      <c r="K41" s="22" t="str">
        <f>IF($J41="","",IFERROR(VLOOKUP($J41,'Segment rules'!$A$32:$C$38,3,0),""))</f>
        <v/>
      </c>
      <c r="L41" s="23" t="str">
        <f>IF(N($C41)&gt;0,C41,"")</f>
        <v/>
      </c>
    </row>
    <row r="42" spans="1:12" x14ac:dyDescent="0.25">
      <c r="A42" s="8"/>
      <c r="B42" s="17"/>
      <c r="C42" s="17"/>
      <c r="D42" s="18"/>
      <c r="E42" s="18"/>
      <c r="F42" s="19"/>
      <c r="G42" s="20" t="str">
        <f>IF(OR($A42="",$F42=""),"",IF(F42&lt;=0,"No break-even",1/F42))</f>
        <v/>
      </c>
      <c r="H42" s="20" t="str">
        <f>IF(OR($A42="",$D42=""),"",IF(D42&gt;0,E42/D42,"n/a"))</f>
        <v/>
      </c>
      <c r="I42" s="20" t="str">
        <f>IF($A42="","",IF(AND(ISNUMBER(G42),ISNUMBER(H42)),H42/G42,"n/a"))</f>
        <v/>
      </c>
      <c r="J42" s="21" t="str">
        <f>IF($A42="","",IF(AND(N($B42)=0,N($C42)=0),"Ghost, check feed",IF(N($E42)&lt;=0,IF($C42&gt;=$D$3,"Dog, lower priority","Drainer, collect clicks"),IF(NOT(ISNUMBER($I42)),"Add margin and ad spend",IF($C42&gt;=$D$3,IF($I42&gt;=$D$4,"Star, increase priority",IF($I42&gt;=$D$5,"Question Mark, test","Dog, lower priority")),IF($I42&gt;=$D$5,"Cash Cow, protect","Drainer, collect clicks"))))))</f>
        <v/>
      </c>
      <c r="K42" s="22" t="str">
        <f>IF($J42="","",IFERROR(VLOOKUP($J42,'Segment rules'!$A$32:$C$38,3,0),""))</f>
        <v/>
      </c>
      <c r="L42" s="23" t="str">
        <f>IF(N($C42)&gt;0,C42,"")</f>
        <v/>
      </c>
    </row>
    <row r="43" spans="1:12" x14ac:dyDescent="0.25">
      <c r="A43" s="8"/>
      <c r="B43" s="17"/>
      <c r="C43" s="17"/>
      <c r="D43" s="18"/>
      <c r="E43" s="18"/>
      <c r="F43" s="19"/>
      <c r="G43" s="20" t="str">
        <f>IF(OR($A43="",$F43=""),"",IF(F43&lt;=0,"No break-even",1/F43))</f>
        <v/>
      </c>
      <c r="H43" s="20" t="str">
        <f>IF(OR($A43="",$D43=""),"",IF(D43&gt;0,E43/D43,"n/a"))</f>
        <v/>
      </c>
      <c r="I43" s="20" t="str">
        <f>IF($A43="","",IF(AND(ISNUMBER(G43),ISNUMBER(H43)),H43/G43,"n/a"))</f>
        <v/>
      </c>
      <c r="J43" s="21" t="str">
        <f>IF($A43="","",IF(AND(N($B43)=0,N($C43)=0),"Ghost, check feed",IF(N($E43)&lt;=0,IF($C43&gt;=$D$3,"Dog, lower priority","Drainer, collect clicks"),IF(NOT(ISNUMBER($I43)),"Add margin and ad spend",IF($C43&gt;=$D$3,IF($I43&gt;=$D$4,"Star, increase priority",IF($I43&gt;=$D$5,"Question Mark, test","Dog, lower priority")),IF($I43&gt;=$D$5,"Cash Cow, protect","Drainer, collect clicks"))))))</f>
        <v/>
      </c>
      <c r="K43" s="22" t="str">
        <f>IF($J43="","",IFERROR(VLOOKUP($J43,'Segment rules'!$A$32:$C$38,3,0),""))</f>
        <v/>
      </c>
      <c r="L43" s="23" t="str">
        <f>IF(N($C43)&gt;0,C43,"")</f>
        <v/>
      </c>
    </row>
    <row r="44" spans="1:12" x14ac:dyDescent="0.25">
      <c r="A44" s="8"/>
      <c r="B44" s="17"/>
      <c r="C44" s="17"/>
      <c r="D44" s="18"/>
      <c r="E44" s="18"/>
      <c r="F44" s="19"/>
      <c r="G44" s="20" t="str">
        <f>IF(OR($A44="",$F44=""),"",IF(F44&lt;=0,"No break-even",1/F44))</f>
        <v/>
      </c>
      <c r="H44" s="20" t="str">
        <f>IF(OR($A44="",$D44=""),"",IF(D44&gt;0,E44/D44,"n/a"))</f>
        <v/>
      </c>
      <c r="I44" s="20" t="str">
        <f>IF($A44="","",IF(AND(ISNUMBER(G44),ISNUMBER(H44)),H44/G44,"n/a"))</f>
        <v/>
      </c>
      <c r="J44" s="21" t="str">
        <f>IF($A44="","",IF(AND(N($B44)=0,N($C44)=0),"Ghost, check feed",IF(N($E44)&lt;=0,IF($C44&gt;=$D$3,"Dog, lower priority","Drainer, collect clicks"),IF(NOT(ISNUMBER($I44)),"Add margin and ad spend",IF($C44&gt;=$D$3,IF($I44&gt;=$D$4,"Star, increase priority",IF($I44&gt;=$D$5,"Question Mark, test","Dog, lower priority")),IF($I44&gt;=$D$5,"Cash Cow, protect","Drainer, collect clicks"))))))</f>
        <v/>
      </c>
      <c r="K44" s="22" t="str">
        <f>IF($J44="","",IFERROR(VLOOKUP($J44,'Segment rules'!$A$32:$C$38,3,0),""))</f>
        <v/>
      </c>
      <c r="L44" s="23" t="str">
        <f>IF(N($C44)&gt;0,C44,"")</f>
        <v/>
      </c>
    </row>
    <row r="45" spans="1:12" x14ac:dyDescent="0.25">
      <c r="A45" s="8"/>
      <c r="B45" s="17"/>
      <c r="C45" s="17"/>
      <c r="D45" s="18"/>
      <c r="E45" s="18"/>
      <c r="F45" s="19"/>
      <c r="G45" s="20" t="str">
        <f>IF(OR($A45="",$F45=""),"",IF(F45&lt;=0,"No break-even",1/F45))</f>
        <v/>
      </c>
      <c r="H45" s="20" t="str">
        <f>IF(OR($A45="",$D45=""),"",IF(D45&gt;0,E45/D45,"n/a"))</f>
        <v/>
      </c>
      <c r="I45" s="20" t="str">
        <f>IF($A45="","",IF(AND(ISNUMBER(G45),ISNUMBER(H45)),H45/G45,"n/a"))</f>
        <v/>
      </c>
      <c r="J45" s="21" t="str">
        <f>IF($A45="","",IF(AND(N($B45)=0,N($C45)=0),"Ghost, check feed",IF(N($E45)&lt;=0,IF($C45&gt;=$D$3,"Dog, lower priority","Drainer, collect clicks"),IF(NOT(ISNUMBER($I45)),"Add margin and ad spend",IF($C45&gt;=$D$3,IF($I45&gt;=$D$4,"Star, increase priority",IF($I45&gt;=$D$5,"Question Mark, test","Dog, lower priority")),IF($I45&gt;=$D$5,"Cash Cow, protect","Drainer, collect clicks"))))))</f>
        <v/>
      </c>
      <c r="K45" s="22" t="str">
        <f>IF($J45="","",IFERROR(VLOOKUP($J45,'Segment rules'!$A$32:$C$38,3,0),""))</f>
        <v/>
      </c>
      <c r="L45" s="23" t="str">
        <f>IF(N($C45)&gt;0,C45,"")</f>
        <v/>
      </c>
    </row>
    <row r="46" spans="1:12" x14ac:dyDescent="0.25">
      <c r="A46" s="8"/>
      <c r="B46" s="17"/>
      <c r="C46" s="17"/>
      <c r="D46" s="18"/>
      <c r="E46" s="18"/>
      <c r="F46" s="19"/>
      <c r="G46" s="20" t="str">
        <f>IF(OR($A46="",$F46=""),"",IF(F46&lt;=0,"No break-even",1/F46))</f>
        <v/>
      </c>
      <c r="H46" s="20" t="str">
        <f>IF(OR($A46="",$D46=""),"",IF(D46&gt;0,E46/D46,"n/a"))</f>
        <v/>
      </c>
      <c r="I46" s="20" t="str">
        <f>IF($A46="","",IF(AND(ISNUMBER(G46),ISNUMBER(H46)),H46/G46,"n/a"))</f>
        <v/>
      </c>
      <c r="J46" s="21" t="str">
        <f>IF($A46="","",IF(AND(N($B46)=0,N($C46)=0),"Ghost, check feed",IF(N($E46)&lt;=0,IF($C46&gt;=$D$3,"Dog, lower priority","Drainer, collect clicks"),IF(NOT(ISNUMBER($I46)),"Add margin and ad spend",IF($C46&gt;=$D$3,IF($I46&gt;=$D$4,"Star, increase priority",IF($I46&gt;=$D$5,"Question Mark, test","Dog, lower priority")),IF($I46&gt;=$D$5,"Cash Cow, protect","Drainer, collect clicks"))))))</f>
        <v/>
      </c>
      <c r="K46" s="22" t="str">
        <f>IF($J46="","",IFERROR(VLOOKUP($J46,'Segment rules'!$A$32:$C$38,3,0),""))</f>
        <v/>
      </c>
      <c r="L46" s="23" t="str">
        <f>IF(N($C46)&gt;0,C46,"")</f>
        <v/>
      </c>
    </row>
    <row r="47" spans="1:12" x14ac:dyDescent="0.25">
      <c r="A47" s="8"/>
      <c r="B47" s="17"/>
      <c r="C47" s="17"/>
      <c r="D47" s="18"/>
      <c r="E47" s="18"/>
      <c r="F47" s="19"/>
      <c r="G47" s="20" t="str">
        <f>IF(OR($A47="",$F47=""),"",IF(F47&lt;=0,"No break-even",1/F47))</f>
        <v/>
      </c>
      <c r="H47" s="20" t="str">
        <f>IF(OR($A47="",$D47=""),"",IF(D47&gt;0,E47/D47,"n/a"))</f>
        <v/>
      </c>
      <c r="I47" s="20" t="str">
        <f>IF($A47="","",IF(AND(ISNUMBER(G47),ISNUMBER(H47)),H47/G47,"n/a"))</f>
        <v/>
      </c>
      <c r="J47" s="21" t="str">
        <f>IF($A47="","",IF(AND(N($B47)=0,N($C47)=0),"Ghost, check feed",IF(N($E47)&lt;=0,IF($C47&gt;=$D$3,"Dog, lower priority","Drainer, collect clicks"),IF(NOT(ISNUMBER($I47)),"Add margin and ad spend",IF($C47&gt;=$D$3,IF($I47&gt;=$D$4,"Star, increase priority",IF($I47&gt;=$D$5,"Question Mark, test","Dog, lower priority")),IF($I47&gt;=$D$5,"Cash Cow, protect","Drainer, collect clicks"))))))</f>
        <v/>
      </c>
      <c r="K47" s="22" t="str">
        <f>IF($J47="","",IFERROR(VLOOKUP($J47,'Segment rules'!$A$32:$C$38,3,0),""))</f>
        <v/>
      </c>
      <c r="L47" s="23" t="str">
        <f>IF(N($C47)&gt;0,C47,"")</f>
        <v/>
      </c>
    </row>
    <row r="48" spans="1:12" x14ac:dyDescent="0.25">
      <c r="A48" s="8"/>
      <c r="B48" s="17"/>
      <c r="C48" s="17"/>
      <c r="D48" s="18"/>
      <c r="E48" s="18"/>
      <c r="F48" s="19"/>
      <c r="G48" s="20" t="str">
        <f>IF(OR($A48="",$F48=""),"",IF(F48&lt;=0,"No break-even",1/F48))</f>
        <v/>
      </c>
      <c r="H48" s="20" t="str">
        <f>IF(OR($A48="",$D48=""),"",IF(D48&gt;0,E48/D48,"n/a"))</f>
        <v/>
      </c>
      <c r="I48" s="20" t="str">
        <f>IF($A48="","",IF(AND(ISNUMBER(G48),ISNUMBER(H48)),H48/G48,"n/a"))</f>
        <v/>
      </c>
      <c r="J48" s="21" t="str">
        <f>IF($A48="","",IF(AND(N($B48)=0,N($C48)=0),"Ghost, check feed",IF(N($E48)&lt;=0,IF($C48&gt;=$D$3,"Dog, lower priority","Drainer, collect clicks"),IF(NOT(ISNUMBER($I48)),"Add margin and ad spend",IF($C48&gt;=$D$3,IF($I48&gt;=$D$4,"Star, increase priority",IF($I48&gt;=$D$5,"Question Mark, test","Dog, lower priority")),IF($I48&gt;=$D$5,"Cash Cow, protect","Drainer, collect clicks"))))))</f>
        <v/>
      </c>
      <c r="K48" s="22" t="str">
        <f>IF($J48="","",IFERROR(VLOOKUP($J48,'Segment rules'!$A$32:$C$38,3,0),""))</f>
        <v/>
      </c>
      <c r="L48" s="23" t="str">
        <f>IF(N($C48)&gt;0,C48,"")</f>
        <v/>
      </c>
    </row>
    <row r="49" spans="1:12" x14ac:dyDescent="0.25">
      <c r="A49" s="8"/>
      <c r="B49" s="17"/>
      <c r="C49" s="17"/>
      <c r="D49" s="18"/>
      <c r="E49" s="18"/>
      <c r="F49" s="19"/>
      <c r="G49" s="20" t="str">
        <f>IF(OR($A49="",$F49=""),"",IF(F49&lt;=0,"No break-even",1/F49))</f>
        <v/>
      </c>
      <c r="H49" s="20" t="str">
        <f>IF(OR($A49="",$D49=""),"",IF(D49&gt;0,E49/D49,"n/a"))</f>
        <v/>
      </c>
      <c r="I49" s="20" t="str">
        <f>IF($A49="","",IF(AND(ISNUMBER(G49),ISNUMBER(H49)),H49/G49,"n/a"))</f>
        <v/>
      </c>
      <c r="J49" s="21" t="str">
        <f>IF($A49="","",IF(AND(N($B49)=0,N($C49)=0),"Ghost, check feed",IF(N($E49)&lt;=0,IF($C49&gt;=$D$3,"Dog, lower priority","Drainer, collect clicks"),IF(NOT(ISNUMBER($I49)),"Add margin and ad spend",IF($C49&gt;=$D$3,IF($I49&gt;=$D$4,"Star, increase priority",IF($I49&gt;=$D$5,"Question Mark, test","Dog, lower priority")),IF($I49&gt;=$D$5,"Cash Cow, protect","Drainer, collect clicks"))))))</f>
        <v/>
      </c>
      <c r="K49" s="22" t="str">
        <f>IF($J49="","",IFERROR(VLOOKUP($J49,'Segment rules'!$A$32:$C$38,3,0),""))</f>
        <v/>
      </c>
      <c r="L49" s="23" t="str">
        <f>IF(N($C49)&gt;0,C49,"")</f>
        <v/>
      </c>
    </row>
    <row r="50" spans="1:12" x14ac:dyDescent="0.25">
      <c r="A50" s="8"/>
      <c r="B50" s="17"/>
      <c r="C50" s="17"/>
      <c r="D50" s="18"/>
      <c r="E50" s="18"/>
      <c r="F50" s="19"/>
      <c r="G50" s="20" t="str">
        <f>IF(OR($A50="",$F50=""),"",IF(F50&lt;=0,"No break-even",1/F50))</f>
        <v/>
      </c>
      <c r="H50" s="20" t="str">
        <f>IF(OR($A50="",$D50=""),"",IF(D50&gt;0,E50/D50,"n/a"))</f>
        <v/>
      </c>
      <c r="I50" s="20" t="str">
        <f>IF($A50="","",IF(AND(ISNUMBER(G50),ISNUMBER(H50)),H50/G50,"n/a"))</f>
        <v/>
      </c>
      <c r="J50" s="21" t="str">
        <f>IF($A50="","",IF(AND(N($B50)=0,N($C50)=0),"Ghost, check feed",IF(N($E50)&lt;=0,IF($C50&gt;=$D$3,"Dog, lower priority","Drainer, collect clicks"),IF(NOT(ISNUMBER($I50)),"Add margin and ad spend",IF($C50&gt;=$D$3,IF($I50&gt;=$D$4,"Star, increase priority",IF($I50&gt;=$D$5,"Question Mark, test","Dog, lower priority")),IF($I50&gt;=$D$5,"Cash Cow, protect","Drainer, collect clicks"))))))</f>
        <v/>
      </c>
      <c r="K50" s="22" t="str">
        <f>IF($J50="","",IFERROR(VLOOKUP($J50,'Segment rules'!$A$32:$C$38,3,0),""))</f>
        <v/>
      </c>
      <c r="L50" s="23" t="str">
        <f>IF(N($C50)&gt;0,C50,"")</f>
        <v/>
      </c>
    </row>
    <row r="51" spans="1:12" x14ac:dyDescent="0.25">
      <c r="A51" s="8"/>
      <c r="B51" s="17"/>
      <c r="C51" s="17"/>
      <c r="D51" s="18"/>
      <c r="E51" s="18"/>
      <c r="F51" s="19"/>
      <c r="G51" s="20" t="str">
        <f>IF(OR($A51="",$F51=""),"",IF(F51&lt;=0,"No break-even",1/F51))</f>
        <v/>
      </c>
      <c r="H51" s="20" t="str">
        <f>IF(OR($A51="",$D51=""),"",IF(D51&gt;0,E51/D51,"n/a"))</f>
        <v/>
      </c>
      <c r="I51" s="20" t="str">
        <f>IF($A51="","",IF(AND(ISNUMBER(G51),ISNUMBER(H51)),H51/G51,"n/a"))</f>
        <v/>
      </c>
      <c r="J51" s="21" t="str">
        <f>IF($A51="","",IF(AND(N($B51)=0,N($C51)=0),"Ghost, check feed",IF(N($E51)&lt;=0,IF($C51&gt;=$D$3,"Dog, lower priority","Drainer, collect clicks"),IF(NOT(ISNUMBER($I51)),"Add margin and ad spend",IF($C51&gt;=$D$3,IF($I51&gt;=$D$4,"Star, increase priority",IF($I51&gt;=$D$5,"Question Mark, test","Dog, lower priority")),IF($I51&gt;=$D$5,"Cash Cow, protect","Drainer, collect clicks"))))))</f>
        <v/>
      </c>
      <c r="K51" s="22" t="str">
        <f>IF($J51="","",IFERROR(VLOOKUP($J51,'Segment rules'!$A$32:$C$38,3,0),""))</f>
        <v/>
      </c>
      <c r="L51" s="23" t="str">
        <f>IF(N($C51)&gt;0,C51,"")</f>
        <v/>
      </c>
    </row>
    <row r="52" spans="1:12" x14ac:dyDescent="0.25">
      <c r="A52" s="8"/>
      <c r="B52" s="17"/>
      <c r="C52" s="17"/>
      <c r="D52" s="18"/>
      <c r="E52" s="18"/>
      <c r="F52" s="19"/>
      <c r="G52" s="20" t="str">
        <f>IF(OR($A52="",$F52=""),"",IF(F52&lt;=0,"No break-even",1/F52))</f>
        <v/>
      </c>
      <c r="H52" s="20" t="str">
        <f>IF(OR($A52="",$D52=""),"",IF(D52&gt;0,E52/D52,"n/a"))</f>
        <v/>
      </c>
      <c r="I52" s="20" t="str">
        <f>IF($A52="","",IF(AND(ISNUMBER(G52),ISNUMBER(H52)),H52/G52,"n/a"))</f>
        <v/>
      </c>
      <c r="J52" s="21" t="str">
        <f>IF($A52="","",IF(AND(N($B52)=0,N($C52)=0),"Ghost, check feed",IF(N($E52)&lt;=0,IF($C52&gt;=$D$3,"Dog, lower priority","Drainer, collect clicks"),IF(NOT(ISNUMBER($I52)),"Add margin and ad spend",IF($C52&gt;=$D$3,IF($I52&gt;=$D$4,"Star, increase priority",IF($I52&gt;=$D$5,"Question Mark, test","Dog, lower priority")),IF($I52&gt;=$D$5,"Cash Cow, protect","Drainer, collect clicks"))))))</f>
        <v/>
      </c>
      <c r="K52" s="22" t="str">
        <f>IF($J52="","",IFERROR(VLOOKUP($J52,'Segment rules'!$A$32:$C$38,3,0),""))</f>
        <v/>
      </c>
      <c r="L52" s="23" t="str">
        <f>IF(N($C52)&gt;0,C52,"")</f>
        <v/>
      </c>
    </row>
    <row r="53" spans="1:12" x14ac:dyDescent="0.25">
      <c r="A53" s="8"/>
      <c r="B53" s="17"/>
      <c r="C53" s="17"/>
      <c r="D53" s="18"/>
      <c r="E53" s="18"/>
      <c r="F53" s="19"/>
      <c r="G53" s="20" t="str">
        <f>IF(OR($A53="",$F53=""),"",IF(F53&lt;=0,"No break-even",1/F53))</f>
        <v/>
      </c>
      <c r="H53" s="20" t="str">
        <f>IF(OR($A53="",$D53=""),"",IF(D53&gt;0,E53/D53,"n/a"))</f>
        <v/>
      </c>
      <c r="I53" s="20" t="str">
        <f>IF($A53="","",IF(AND(ISNUMBER(G53),ISNUMBER(H53)),H53/G53,"n/a"))</f>
        <v/>
      </c>
      <c r="J53" s="21" t="str">
        <f>IF($A53="","",IF(AND(N($B53)=0,N($C53)=0),"Ghost, check feed",IF(N($E53)&lt;=0,IF($C53&gt;=$D$3,"Dog, lower priority","Drainer, collect clicks"),IF(NOT(ISNUMBER($I53)),"Add margin and ad spend",IF($C53&gt;=$D$3,IF($I53&gt;=$D$4,"Star, increase priority",IF($I53&gt;=$D$5,"Question Mark, test","Dog, lower priority")),IF($I53&gt;=$D$5,"Cash Cow, protect","Drainer, collect clicks"))))))</f>
        <v/>
      </c>
      <c r="K53" s="22" t="str">
        <f>IF($J53="","",IFERROR(VLOOKUP($J53,'Segment rules'!$A$32:$C$38,3,0),""))</f>
        <v/>
      </c>
      <c r="L53" s="23" t="str">
        <f>IF(N($C53)&gt;0,C53,"")</f>
        <v/>
      </c>
    </row>
    <row r="54" spans="1:12" x14ac:dyDescent="0.25">
      <c r="A54" s="8"/>
      <c r="B54" s="17"/>
      <c r="C54" s="17"/>
      <c r="D54" s="18"/>
      <c r="E54" s="18"/>
      <c r="F54" s="19"/>
      <c r="G54" s="20" t="str">
        <f>IF(OR($A54="",$F54=""),"",IF(F54&lt;=0,"No break-even",1/F54))</f>
        <v/>
      </c>
      <c r="H54" s="20" t="str">
        <f>IF(OR($A54="",$D54=""),"",IF(D54&gt;0,E54/D54,"n/a"))</f>
        <v/>
      </c>
      <c r="I54" s="20" t="str">
        <f>IF($A54="","",IF(AND(ISNUMBER(G54),ISNUMBER(H54)),H54/G54,"n/a"))</f>
        <v/>
      </c>
      <c r="J54" s="21" t="str">
        <f>IF($A54="","",IF(AND(N($B54)=0,N($C54)=0),"Ghost, check feed",IF(N($E54)&lt;=0,IF($C54&gt;=$D$3,"Dog, lower priority","Drainer, collect clicks"),IF(NOT(ISNUMBER($I54)),"Add margin and ad spend",IF($C54&gt;=$D$3,IF($I54&gt;=$D$4,"Star, increase priority",IF($I54&gt;=$D$5,"Question Mark, test","Dog, lower priority")),IF($I54&gt;=$D$5,"Cash Cow, protect","Drainer, collect clicks"))))))</f>
        <v/>
      </c>
      <c r="K54" s="22" t="str">
        <f>IF($J54="","",IFERROR(VLOOKUP($J54,'Segment rules'!$A$32:$C$38,3,0),""))</f>
        <v/>
      </c>
      <c r="L54" s="23" t="str">
        <f>IF(N($C54)&gt;0,C54,"")</f>
        <v/>
      </c>
    </row>
    <row r="55" spans="1:12" x14ac:dyDescent="0.25">
      <c r="A55" s="8"/>
      <c r="B55" s="17"/>
      <c r="C55" s="17"/>
      <c r="D55" s="18"/>
      <c r="E55" s="18"/>
      <c r="F55" s="19"/>
      <c r="G55" s="20" t="str">
        <f>IF(OR($A55="",$F55=""),"",IF(F55&lt;=0,"No break-even",1/F55))</f>
        <v/>
      </c>
      <c r="H55" s="20" t="str">
        <f>IF(OR($A55="",$D55=""),"",IF(D55&gt;0,E55/D55,"n/a"))</f>
        <v/>
      </c>
      <c r="I55" s="20" t="str">
        <f>IF($A55="","",IF(AND(ISNUMBER(G55),ISNUMBER(H55)),H55/G55,"n/a"))</f>
        <v/>
      </c>
      <c r="J55" s="21" t="str">
        <f>IF($A55="","",IF(AND(N($B55)=0,N($C55)=0),"Ghost, check feed",IF(N($E55)&lt;=0,IF($C55&gt;=$D$3,"Dog, lower priority","Drainer, collect clicks"),IF(NOT(ISNUMBER($I55)),"Add margin and ad spend",IF($C55&gt;=$D$3,IF($I55&gt;=$D$4,"Star, increase priority",IF($I55&gt;=$D$5,"Question Mark, test","Dog, lower priority")),IF($I55&gt;=$D$5,"Cash Cow, protect","Drainer, collect clicks"))))))</f>
        <v/>
      </c>
      <c r="K55" s="22" t="str">
        <f>IF($J55="","",IFERROR(VLOOKUP($J55,'Segment rules'!$A$32:$C$38,3,0),""))</f>
        <v/>
      </c>
      <c r="L55" s="23" t="str">
        <f>IF(N($C55)&gt;0,C55,"")</f>
        <v/>
      </c>
    </row>
    <row r="56" spans="1:12" x14ac:dyDescent="0.25">
      <c r="A56" s="8"/>
      <c r="B56" s="17"/>
      <c r="C56" s="17"/>
      <c r="D56" s="18"/>
      <c r="E56" s="18"/>
      <c r="F56" s="19"/>
      <c r="G56" s="20" t="str">
        <f>IF(OR($A56="",$F56=""),"",IF(F56&lt;=0,"No break-even",1/F56))</f>
        <v/>
      </c>
      <c r="H56" s="20" t="str">
        <f>IF(OR($A56="",$D56=""),"",IF(D56&gt;0,E56/D56,"n/a"))</f>
        <v/>
      </c>
      <c r="I56" s="20" t="str">
        <f>IF($A56="","",IF(AND(ISNUMBER(G56),ISNUMBER(H56)),H56/G56,"n/a"))</f>
        <v/>
      </c>
      <c r="J56" s="21" t="str">
        <f>IF($A56="","",IF(AND(N($B56)=0,N($C56)=0),"Ghost, check feed",IF(N($E56)&lt;=0,IF($C56&gt;=$D$3,"Dog, lower priority","Drainer, collect clicks"),IF(NOT(ISNUMBER($I56)),"Add margin and ad spend",IF($C56&gt;=$D$3,IF($I56&gt;=$D$4,"Star, increase priority",IF($I56&gt;=$D$5,"Question Mark, test","Dog, lower priority")),IF($I56&gt;=$D$5,"Cash Cow, protect","Drainer, collect clicks"))))))</f>
        <v/>
      </c>
      <c r="K56" s="22" t="str">
        <f>IF($J56="","",IFERROR(VLOOKUP($J56,'Segment rules'!$A$32:$C$38,3,0),""))</f>
        <v/>
      </c>
      <c r="L56" s="23" t="str">
        <f>IF(N($C56)&gt;0,C56,"")</f>
        <v/>
      </c>
    </row>
    <row r="57" spans="1:12" x14ac:dyDescent="0.25">
      <c r="A57" s="8"/>
      <c r="B57" s="17"/>
      <c r="C57" s="17"/>
      <c r="D57" s="18"/>
      <c r="E57" s="18"/>
      <c r="F57" s="19"/>
      <c r="G57" s="20" t="str">
        <f>IF(OR($A57="",$F57=""),"",IF(F57&lt;=0,"No break-even",1/F57))</f>
        <v/>
      </c>
      <c r="H57" s="20" t="str">
        <f>IF(OR($A57="",$D57=""),"",IF(D57&gt;0,E57/D57,"n/a"))</f>
        <v/>
      </c>
      <c r="I57" s="20" t="str">
        <f>IF($A57="","",IF(AND(ISNUMBER(G57),ISNUMBER(H57)),H57/G57,"n/a"))</f>
        <v/>
      </c>
      <c r="J57" s="21" t="str">
        <f>IF($A57="","",IF(AND(N($B57)=0,N($C57)=0),"Ghost, check feed",IF(N($E57)&lt;=0,IF($C57&gt;=$D$3,"Dog, lower priority","Drainer, collect clicks"),IF(NOT(ISNUMBER($I57)),"Add margin and ad spend",IF($C57&gt;=$D$3,IF($I57&gt;=$D$4,"Star, increase priority",IF($I57&gt;=$D$5,"Question Mark, test","Dog, lower priority")),IF($I57&gt;=$D$5,"Cash Cow, protect","Drainer, collect clicks"))))))</f>
        <v/>
      </c>
      <c r="K57" s="22" t="str">
        <f>IF($J57="","",IFERROR(VLOOKUP($J57,'Segment rules'!$A$32:$C$38,3,0),""))</f>
        <v/>
      </c>
      <c r="L57" s="23" t="str">
        <f>IF(N($C57)&gt;0,C57,"")</f>
        <v/>
      </c>
    </row>
    <row r="58" spans="1:12" x14ac:dyDescent="0.25">
      <c r="A58" s="8"/>
      <c r="B58" s="17"/>
      <c r="C58" s="17"/>
      <c r="D58" s="18"/>
      <c r="E58" s="18"/>
      <c r="F58" s="19"/>
      <c r="G58" s="20" t="str">
        <f>IF(OR($A58="",$F58=""),"",IF(F58&lt;=0,"No break-even",1/F58))</f>
        <v/>
      </c>
      <c r="H58" s="20" t="str">
        <f>IF(OR($A58="",$D58=""),"",IF(D58&gt;0,E58/D58,"n/a"))</f>
        <v/>
      </c>
      <c r="I58" s="20" t="str">
        <f>IF($A58="","",IF(AND(ISNUMBER(G58),ISNUMBER(H58)),H58/G58,"n/a"))</f>
        <v/>
      </c>
      <c r="J58" s="21" t="str">
        <f>IF($A58="","",IF(AND(N($B58)=0,N($C58)=0),"Ghost, check feed",IF(N($E58)&lt;=0,IF($C58&gt;=$D$3,"Dog, lower priority","Drainer, collect clicks"),IF(NOT(ISNUMBER($I58)),"Add margin and ad spend",IF($C58&gt;=$D$3,IF($I58&gt;=$D$4,"Star, increase priority",IF($I58&gt;=$D$5,"Question Mark, test","Dog, lower priority")),IF($I58&gt;=$D$5,"Cash Cow, protect","Drainer, collect clicks"))))))</f>
        <v/>
      </c>
      <c r="K58" s="22" t="str">
        <f>IF($J58="","",IFERROR(VLOOKUP($J58,'Segment rules'!$A$32:$C$38,3,0),""))</f>
        <v/>
      </c>
      <c r="L58" s="23" t="str">
        <f>IF(N($C58)&gt;0,C58,"")</f>
        <v/>
      </c>
    </row>
    <row r="59" spans="1:12" x14ac:dyDescent="0.25">
      <c r="A59" s="8"/>
      <c r="B59" s="17"/>
      <c r="C59" s="17"/>
      <c r="D59" s="18"/>
      <c r="E59" s="18"/>
      <c r="F59" s="19"/>
      <c r="G59" s="20" t="str">
        <f>IF(OR($A59="",$F59=""),"",IF(F59&lt;=0,"No break-even",1/F59))</f>
        <v/>
      </c>
      <c r="H59" s="20" t="str">
        <f>IF(OR($A59="",$D59=""),"",IF(D59&gt;0,E59/D59,"n/a"))</f>
        <v/>
      </c>
      <c r="I59" s="20" t="str">
        <f>IF($A59="","",IF(AND(ISNUMBER(G59),ISNUMBER(H59)),H59/G59,"n/a"))</f>
        <v/>
      </c>
      <c r="J59" s="21" t="str">
        <f>IF($A59="","",IF(AND(N($B59)=0,N($C59)=0),"Ghost, check feed",IF(N($E59)&lt;=0,IF($C59&gt;=$D$3,"Dog, lower priority","Drainer, collect clicks"),IF(NOT(ISNUMBER($I59)),"Add margin and ad spend",IF($C59&gt;=$D$3,IF($I59&gt;=$D$4,"Star, increase priority",IF($I59&gt;=$D$5,"Question Mark, test","Dog, lower priority")),IF($I59&gt;=$D$5,"Cash Cow, protect","Drainer, collect clicks"))))))</f>
        <v/>
      </c>
      <c r="K59" s="22" t="str">
        <f>IF($J59="","",IFERROR(VLOOKUP($J59,'Segment rules'!$A$32:$C$38,3,0),""))</f>
        <v/>
      </c>
      <c r="L59" s="23" t="str">
        <f>IF(N($C59)&gt;0,C59,"")</f>
        <v/>
      </c>
    </row>
    <row r="60" spans="1:12" x14ac:dyDescent="0.25">
      <c r="A60" s="8"/>
      <c r="B60" s="17"/>
      <c r="C60" s="17"/>
      <c r="D60" s="18"/>
      <c r="E60" s="18"/>
      <c r="F60" s="19"/>
      <c r="G60" s="20" t="str">
        <f>IF(OR($A60="",$F60=""),"",IF(F60&lt;=0,"No break-even",1/F60))</f>
        <v/>
      </c>
      <c r="H60" s="20" t="str">
        <f>IF(OR($A60="",$D60=""),"",IF(D60&gt;0,E60/D60,"n/a"))</f>
        <v/>
      </c>
      <c r="I60" s="20" t="str">
        <f>IF($A60="","",IF(AND(ISNUMBER(G60),ISNUMBER(H60)),H60/G60,"n/a"))</f>
        <v/>
      </c>
      <c r="J60" s="21" t="str">
        <f>IF($A60="","",IF(AND(N($B60)=0,N($C60)=0),"Ghost, check feed",IF(N($E60)&lt;=0,IF($C60&gt;=$D$3,"Dog, lower priority","Drainer, collect clicks"),IF(NOT(ISNUMBER($I60)),"Add margin and ad spend",IF($C60&gt;=$D$3,IF($I60&gt;=$D$4,"Star, increase priority",IF($I60&gt;=$D$5,"Question Mark, test","Dog, lower priority")),IF($I60&gt;=$D$5,"Cash Cow, protect","Drainer, collect clicks"))))))</f>
        <v/>
      </c>
      <c r="K60" s="22" t="str">
        <f>IF($J60="","",IFERROR(VLOOKUP($J60,'Segment rules'!$A$32:$C$38,3,0),""))</f>
        <v/>
      </c>
      <c r="L60" s="23" t="str">
        <f>IF(N($C60)&gt;0,C60,"")</f>
        <v/>
      </c>
    </row>
    <row r="61" spans="1:12" x14ac:dyDescent="0.25">
      <c r="A61" s="8"/>
      <c r="B61" s="17"/>
      <c r="C61" s="17"/>
      <c r="D61" s="18"/>
      <c r="E61" s="18"/>
      <c r="F61" s="19"/>
      <c r="G61" s="20" t="str">
        <f>IF(OR($A61="",$F61=""),"",IF(F61&lt;=0,"No break-even",1/F61))</f>
        <v/>
      </c>
      <c r="H61" s="20" t="str">
        <f>IF(OR($A61="",$D61=""),"",IF(D61&gt;0,E61/D61,"n/a"))</f>
        <v/>
      </c>
      <c r="I61" s="20" t="str">
        <f>IF($A61="","",IF(AND(ISNUMBER(G61),ISNUMBER(H61)),H61/G61,"n/a"))</f>
        <v/>
      </c>
      <c r="J61" s="21" t="str">
        <f>IF($A61="","",IF(AND(N($B61)=0,N($C61)=0),"Ghost, check feed",IF(N($E61)&lt;=0,IF($C61&gt;=$D$3,"Dog, lower priority","Drainer, collect clicks"),IF(NOT(ISNUMBER($I61)),"Add margin and ad spend",IF($C61&gt;=$D$3,IF($I61&gt;=$D$4,"Star, increase priority",IF($I61&gt;=$D$5,"Question Mark, test","Dog, lower priority")),IF($I61&gt;=$D$5,"Cash Cow, protect","Drainer, collect clicks"))))))</f>
        <v/>
      </c>
      <c r="K61" s="22" t="str">
        <f>IF($J61="","",IFERROR(VLOOKUP($J61,'Segment rules'!$A$32:$C$38,3,0),""))</f>
        <v/>
      </c>
      <c r="L61" s="23" t="str">
        <f>IF(N($C61)&gt;0,C61,"")</f>
        <v/>
      </c>
    </row>
    <row r="62" spans="1:12" x14ac:dyDescent="0.25">
      <c r="A62" s="8"/>
      <c r="B62" s="17"/>
      <c r="C62" s="17"/>
      <c r="D62" s="18"/>
      <c r="E62" s="18"/>
      <c r="F62" s="19"/>
      <c r="G62" s="20" t="str">
        <f>IF(OR($A62="",$F62=""),"",IF(F62&lt;=0,"No break-even",1/F62))</f>
        <v/>
      </c>
      <c r="H62" s="20" t="str">
        <f>IF(OR($A62="",$D62=""),"",IF(D62&gt;0,E62/D62,"n/a"))</f>
        <v/>
      </c>
      <c r="I62" s="20" t="str">
        <f>IF($A62="","",IF(AND(ISNUMBER(G62),ISNUMBER(H62)),H62/G62,"n/a"))</f>
        <v/>
      </c>
      <c r="J62" s="21" t="str">
        <f>IF($A62="","",IF(AND(N($B62)=0,N($C62)=0),"Ghost, check feed",IF(N($E62)&lt;=0,IF($C62&gt;=$D$3,"Dog, lower priority","Drainer, collect clicks"),IF(NOT(ISNUMBER($I62)),"Add margin and ad spend",IF($C62&gt;=$D$3,IF($I62&gt;=$D$4,"Star, increase priority",IF($I62&gt;=$D$5,"Question Mark, test","Dog, lower priority")),IF($I62&gt;=$D$5,"Cash Cow, protect","Drainer, collect clicks"))))))</f>
        <v/>
      </c>
      <c r="K62" s="22" t="str">
        <f>IF($J62="","",IFERROR(VLOOKUP($J62,'Segment rules'!$A$32:$C$38,3,0),""))</f>
        <v/>
      </c>
      <c r="L62" s="23" t="str">
        <f>IF(N($C62)&gt;0,C62,"")</f>
        <v/>
      </c>
    </row>
    <row r="63" spans="1:12" x14ac:dyDescent="0.25">
      <c r="A63" s="8"/>
      <c r="B63" s="17"/>
      <c r="C63" s="17"/>
      <c r="D63" s="18"/>
      <c r="E63" s="18"/>
      <c r="F63" s="19"/>
      <c r="G63" s="20" t="str">
        <f>IF(OR($A63="",$F63=""),"",IF(F63&lt;=0,"No break-even",1/F63))</f>
        <v/>
      </c>
      <c r="H63" s="20" t="str">
        <f>IF(OR($A63="",$D63=""),"",IF(D63&gt;0,E63/D63,"n/a"))</f>
        <v/>
      </c>
      <c r="I63" s="20" t="str">
        <f>IF($A63="","",IF(AND(ISNUMBER(G63),ISNUMBER(H63)),H63/G63,"n/a"))</f>
        <v/>
      </c>
      <c r="J63" s="21" t="str">
        <f>IF($A63="","",IF(AND(N($B63)=0,N($C63)=0),"Ghost, check feed",IF(N($E63)&lt;=0,IF($C63&gt;=$D$3,"Dog, lower priority","Drainer, collect clicks"),IF(NOT(ISNUMBER($I63)),"Add margin and ad spend",IF($C63&gt;=$D$3,IF($I63&gt;=$D$4,"Star, increase priority",IF($I63&gt;=$D$5,"Question Mark, test","Dog, lower priority")),IF($I63&gt;=$D$5,"Cash Cow, protect","Drainer, collect clicks"))))))</f>
        <v/>
      </c>
      <c r="K63" s="22" t="str">
        <f>IF($J63="","",IFERROR(VLOOKUP($J63,'Segment rules'!$A$32:$C$38,3,0),""))</f>
        <v/>
      </c>
      <c r="L63" s="23" t="str">
        <f>IF(N($C63)&gt;0,C63,"")</f>
        <v/>
      </c>
    </row>
    <row r="64" spans="1:12" x14ac:dyDescent="0.25">
      <c r="A64" s="8"/>
      <c r="B64" s="17"/>
      <c r="C64" s="17"/>
      <c r="D64" s="18"/>
      <c r="E64" s="18"/>
      <c r="F64" s="19"/>
      <c r="G64" s="20" t="str">
        <f>IF(OR($A64="",$F64=""),"",IF(F64&lt;=0,"No break-even",1/F64))</f>
        <v/>
      </c>
      <c r="H64" s="20" t="str">
        <f>IF(OR($A64="",$D64=""),"",IF(D64&gt;0,E64/D64,"n/a"))</f>
        <v/>
      </c>
      <c r="I64" s="20" t="str">
        <f>IF($A64="","",IF(AND(ISNUMBER(G64),ISNUMBER(H64)),H64/G64,"n/a"))</f>
        <v/>
      </c>
      <c r="J64" s="21" t="str">
        <f>IF($A64="","",IF(AND(N($B64)=0,N($C64)=0),"Ghost, check feed",IF(N($E64)&lt;=0,IF($C64&gt;=$D$3,"Dog, lower priority","Drainer, collect clicks"),IF(NOT(ISNUMBER($I64)),"Add margin and ad spend",IF($C64&gt;=$D$3,IF($I64&gt;=$D$4,"Star, increase priority",IF($I64&gt;=$D$5,"Question Mark, test","Dog, lower priority")),IF($I64&gt;=$D$5,"Cash Cow, protect","Drainer, collect clicks"))))))</f>
        <v/>
      </c>
      <c r="K64" s="22" t="str">
        <f>IF($J64="","",IFERROR(VLOOKUP($J64,'Segment rules'!$A$32:$C$38,3,0),""))</f>
        <v/>
      </c>
      <c r="L64" s="23" t="str">
        <f>IF(N($C64)&gt;0,C64,"")</f>
        <v/>
      </c>
    </row>
    <row r="65" spans="1:12" x14ac:dyDescent="0.25">
      <c r="A65" s="8"/>
      <c r="B65" s="17"/>
      <c r="C65" s="17"/>
      <c r="D65" s="18"/>
      <c r="E65" s="18"/>
      <c r="F65" s="19"/>
      <c r="G65" s="20" t="str">
        <f>IF(OR($A65="",$F65=""),"",IF(F65&lt;=0,"No break-even",1/F65))</f>
        <v/>
      </c>
      <c r="H65" s="20" t="str">
        <f>IF(OR($A65="",$D65=""),"",IF(D65&gt;0,E65/D65,"n/a"))</f>
        <v/>
      </c>
      <c r="I65" s="20" t="str">
        <f>IF($A65="","",IF(AND(ISNUMBER(G65),ISNUMBER(H65)),H65/G65,"n/a"))</f>
        <v/>
      </c>
      <c r="J65" s="21" t="str">
        <f>IF($A65="","",IF(AND(N($B65)=0,N($C65)=0),"Ghost, check feed",IF(N($E65)&lt;=0,IF($C65&gt;=$D$3,"Dog, lower priority","Drainer, collect clicks"),IF(NOT(ISNUMBER($I65)),"Add margin and ad spend",IF($C65&gt;=$D$3,IF($I65&gt;=$D$4,"Star, increase priority",IF($I65&gt;=$D$5,"Question Mark, test","Dog, lower priority")),IF($I65&gt;=$D$5,"Cash Cow, protect","Drainer, collect clicks"))))))</f>
        <v/>
      </c>
      <c r="K65" s="22" t="str">
        <f>IF($J65="","",IFERROR(VLOOKUP($J65,'Segment rules'!$A$32:$C$38,3,0),""))</f>
        <v/>
      </c>
      <c r="L65" s="23" t="str">
        <f>IF(N($C65)&gt;0,C65,"")</f>
        <v/>
      </c>
    </row>
    <row r="66" spans="1:12" x14ac:dyDescent="0.25">
      <c r="A66" s="8"/>
      <c r="B66" s="17"/>
      <c r="C66" s="17"/>
      <c r="D66" s="18"/>
      <c r="E66" s="18"/>
      <c r="F66" s="19"/>
      <c r="G66" s="20" t="str">
        <f>IF(OR($A66="",$F66=""),"",IF(F66&lt;=0,"No break-even",1/F66))</f>
        <v/>
      </c>
      <c r="H66" s="20" t="str">
        <f>IF(OR($A66="",$D66=""),"",IF(D66&gt;0,E66/D66,"n/a"))</f>
        <v/>
      </c>
      <c r="I66" s="20" t="str">
        <f>IF($A66="","",IF(AND(ISNUMBER(G66),ISNUMBER(H66)),H66/G66,"n/a"))</f>
        <v/>
      </c>
      <c r="J66" s="21" t="str">
        <f>IF($A66="","",IF(AND(N($B66)=0,N($C66)=0),"Ghost, check feed",IF(N($E66)&lt;=0,IF($C66&gt;=$D$3,"Dog, lower priority","Drainer, collect clicks"),IF(NOT(ISNUMBER($I66)),"Add margin and ad spend",IF($C66&gt;=$D$3,IF($I66&gt;=$D$4,"Star, increase priority",IF($I66&gt;=$D$5,"Question Mark, test","Dog, lower priority")),IF($I66&gt;=$D$5,"Cash Cow, protect","Drainer, collect clicks"))))))</f>
        <v/>
      </c>
      <c r="K66" s="22" t="str">
        <f>IF($J66="","",IFERROR(VLOOKUP($J66,'Segment rules'!$A$32:$C$38,3,0),""))</f>
        <v/>
      </c>
      <c r="L66" s="23" t="str">
        <f>IF(N($C66)&gt;0,C66,"")</f>
        <v/>
      </c>
    </row>
    <row r="67" spans="1:12" x14ac:dyDescent="0.25">
      <c r="A67" s="8"/>
      <c r="B67" s="17"/>
      <c r="C67" s="17"/>
      <c r="D67" s="18"/>
      <c r="E67" s="18"/>
      <c r="F67" s="19"/>
      <c r="G67" s="20" t="str">
        <f>IF(OR($A67="",$F67=""),"",IF(F67&lt;=0,"No break-even",1/F67))</f>
        <v/>
      </c>
      <c r="H67" s="20" t="str">
        <f>IF(OR($A67="",$D67=""),"",IF(D67&gt;0,E67/D67,"n/a"))</f>
        <v/>
      </c>
      <c r="I67" s="20" t="str">
        <f>IF($A67="","",IF(AND(ISNUMBER(G67),ISNUMBER(H67)),H67/G67,"n/a"))</f>
        <v/>
      </c>
      <c r="J67" s="21" t="str">
        <f>IF($A67="","",IF(AND(N($B67)=0,N($C67)=0),"Ghost, check feed",IF(N($E67)&lt;=0,IF($C67&gt;=$D$3,"Dog, lower priority","Drainer, collect clicks"),IF(NOT(ISNUMBER($I67)),"Add margin and ad spend",IF($C67&gt;=$D$3,IF($I67&gt;=$D$4,"Star, increase priority",IF($I67&gt;=$D$5,"Question Mark, test","Dog, lower priority")),IF($I67&gt;=$D$5,"Cash Cow, protect","Drainer, collect clicks"))))))</f>
        <v/>
      </c>
      <c r="K67" s="22" t="str">
        <f>IF($J67="","",IFERROR(VLOOKUP($J67,'Segment rules'!$A$32:$C$38,3,0),""))</f>
        <v/>
      </c>
      <c r="L67" s="23" t="str">
        <f>IF(N($C67)&gt;0,C67,"")</f>
        <v/>
      </c>
    </row>
    <row r="68" spans="1:12" x14ac:dyDescent="0.25">
      <c r="A68" s="8"/>
      <c r="B68" s="17"/>
      <c r="C68" s="17"/>
      <c r="D68" s="18"/>
      <c r="E68" s="18"/>
      <c r="F68" s="19"/>
      <c r="G68" s="20" t="str">
        <f>IF(OR($A68="",$F68=""),"",IF(F68&lt;=0,"No break-even",1/F68))</f>
        <v/>
      </c>
      <c r="H68" s="20" t="str">
        <f>IF(OR($A68="",$D68=""),"",IF(D68&gt;0,E68/D68,"n/a"))</f>
        <v/>
      </c>
      <c r="I68" s="20" t="str">
        <f>IF($A68="","",IF(AND(ISNUMBER(G68),ISNUMBER(H68)),H68/G68,"n/a"))</f>
        <v/>
      </c>
      <c r="J68" s="21" t="str">
        <f>IF($A68="","",IF(AND(N($B68)=0,N($C68)=0),"Ghost, check feed",IF(N($E68)&lt;=0,IF($C68&gt;=$D$3,"Dog, lower priority","Drainer, collect clicks"),IF(NOT(ISNUMBER($I68)),"Add margin and ad spend",IF($C68&gt;=$D$3,IF($I68&gt;=$D$4,"Star, increase priority",IF($I68&gt;=$D$5,"Question Mark, test","Dog, lower priority")),IF($I68&gt;=$D$5,"Cash Cow, protect","Drainer, collect clicks"))))))</f>
        <v/>
      </c>
      <c r="K68" s="22" t="str">
        <f>IF($J68="","",IFERROR(VLOOKUP($J68,'Segment rules'!$A$32:$C$38,3,0),""))</f>
        <v/>
      </c>
      <c r="L68" s="23" t="str">
        <f>IF(N($C68)&gt;0,C68,"")</f>
        <v/>
      </c>
    </row>
    <row r="69" spans="1:12" x14ac:dyDescent="0.25">
      <c r="A69" s="8"/>
      <c r="B69" s="17"/>
      <c r="C69" s="17"/>
      <c r="D69" s="18"/>
      <c r="E69" s="18"/>
      <c r="F69" s="19"/>
      <c r="G69" s="20" t="str">
        <f>IF(OR($A69="",$F69=""),"",IF(F69&lt;=0,"No break-even",1/F69))</f>
        <v/>
      </c>
      <c r="H69" s="20" t="str">
        <f>IF(OR($A69="",$D69=""),"",IF(D69&gt;0,E69/D69,"n/a"))</f>
        <v/>
      </c>
      <c r="I69" s="20" t="str">
        <f>IF($A69="","",IF(AND(ISNUMBER(G69),ISNUMBER(H69)),H69/G69,"n/a"))</f>
        <v/>
      </c>
      <c r="J69" s="21" t="str">
        <f>IF($A69="","",IF(AND(N($B69)=0,N($C69)=0),"Ghost, check feed",IF(N($E69)&lt;=0,IF($C69&gt;=$D$3,"Dog, lower priority","Drainer, collect clicks"),IF(NOT(ISNUMBER($I69)),"Add margin and ad spend",IF($C69&gt;=$D$3,IF($I69&gt;=$D$4,"Star, increase priority",IF($I69&gt;=$D$5,"Question Mark, test","Dog, lower priority")),IF($I69&gt;=$D$5,"Cash Cow, protect","Drainer, collect clicks"))))))</f>
        <v/>
      </c>
      <c r="K69" s="22" t="str">
        <f>IF($J69="","",IFERROR(VLOOKUP($J69,'Segment rules'!$A$32:$C$38,3,0),""))</f>
        <v/>
      </c>
      <c r="L69" s="23" t="str">
        <f>IF(N($C69)&gt;0,C69,"")</f>
        <v/>
      </c>
    </row>
    <row r="70" spans="1:12" x14ac:dyDescent="0.25">
      <c r="A70" s="8"/>
      <c r="B70" s="17"/>
      <c r="C70" s="17"/>
      <c r="D70" s="18"/>
      <c r="E70" s="18"/>
      <c r="F70" s="19"/>
      <c r="G70" s="20" t="str">
        <f>IF(OR($A70="",$F70=""),"",IF(F70&lt;=0,"No break-even",1/F70))</f>
        <v/>
      </c>
      <c r="H70" s="20" t="str">
        <f>IF(OR($A70="",$D70=""),"",IF(D70&gt;0,E70/D70,"n/a"))</f>
        <v/>
      </c>
      <c r="I70" s="20" t="str">
        <f>IF($A70="","",IF(AND(ISNUMBER(G70),ISNUMBER(H70)),H70/G70,"n/a"))</f>
        <v/>
      </c>
      <c r="J70" s="21" t="str">
        <f>IF($A70="","",IF(AND(N($B70)=0,N($C70)=0),"Ghost, check feed",IF(N($E70)&lt;=0,IF($C70&gt;=$D$3,"Dog, lower priority","Drainer, collect clicks"),IF(NOT(ISNUMBER($I70)),"Add margin and ad spend",IF($C70&gt;=$D$3,IF($I70&gt;=$D$4,"Star, increase priority",IF($I70&gt;=$D$5,"Question Mark, test","Dog, lower priority")),IF($I70&gt;=$D$5,"Cash Cow, protect","Drainer, collect clicks"))))))</f>
        <v/>
      </c>
      <c r="K70" s="22" t="str">
        <f>IF($J70="","",IFERROR(VLOOKUP($J70,'Segment rules'!$A$32:$C$38,3,0),""))</f>
        <v/>
      </c>
      <c r="L70" s="23" t="str">
        <f>IF(N($C70)&gt;0,C70,"")</f>
        <v/>
      </c>
    </row>
    <row r="71" spans="1:12" x14ac:dyDescent="0.25">
      <c r="A71" s="8"/>
      <c r="B71" s="17"/>
      <c r="C71" s="17"/>
      <c r="D71" s="18"/>
      <c r="E71" s="18"/>
      <c r="F71" s="19"/>
      <c r="G71" s="20" t="str">
        <f>IF(OR($A71="",$F71=""),"",IF(F71&lt;=0,"No break-even",1/F71))</f>
        <v/>
      </c>
      <c r="H71" s="20" t="str">
        <f>IF(OR($A71="",$D71=""),"",IF(D71&gt;0,E71/D71,"n/a"))</f>
        <v/>
      </c>
      <c r="I71" s="20" t="str">
        <f>IF($A71="","",IF(AND(ISNUMBER(G71),ISNUMBER(H71)),H71/G71,"n/a"))</f>
        <v/>
      </c>
      <c r="J71" s="21" t="str">
        <f>IF($A71="","",IF(AND(N($B71)=0,N($C71)=0),"Ghost, check feed",IF(N($E71)&lt;=0,IF($C71&gt;=$D$3,"Dog, lower priority","Drainer, collect clicks"),IF(NOT(ISNUMBER($I71)),"Add margin and ad spend",IF($C71&gt;=$D$3,IF($I71&gt;=$D$4,"Star, increase priority",IF($I71&gt;=$D$5,"Question Mark, test","Dog, lower priority")),IF($I71&gt;=$D$5,"Cash Cow, protect","Drainer, collect clicks"))))))</f>
        <v/>
      </c>
      <c r="K71" s="22" t="str">
        <f>IF($J71="","",IFERROR(VLOOKUP($J71,'Segment rules'!$A$32:$C$38,3,0),""))</f>
        <v/>
      </c>
      <c r="L71" s="23" t="str">
        <f>IF(N($C71)&gt;0,C71,"")</f>
        <v/>
      </c>
    </row>
    <row r="72" spans="1:12" x14ac:dyDescent="0.25">
      <c r="A72" s="8"/>
      <c r="B72" s="17"/>
      <c r="C72" s="17"/>
      <c r="D72" s="18"/>
      <c r="E72" s="18"/>
      <c r="F72" s="19"/>
      <c r="G72" s="20" t="str">
        <f>IF(OR($A72="",$F72=""),"",IF(F72&lt;=0,"No break-even",1/F72))</f>
        <v/>
      </c>
      <c r="H72" s="20" t="str">
        <f>IF(OR($A72="",$D72=""),"",IF(D72&gt;0,E72/D72,"n/a"))</f>
        <v/>
      </c>
      <c r="I72" s="20" t="str">
        <f>IF($A72="","",IF(AND(ISNUMBER(G72),ISNUMBER(H72)),H72/G72,"n/a"))</f>
        <v/>
      </c>
      <c r="J72" s="21" t="str">
        <f>IF($A72="","",IF(AND(N($B72)=0,N($C72)=0),"Ghost, check feed",IF(N($E72)&lt;=0,IF($C72&gt;=$D$3,"Dog, lower priority","Drainer, collect clicks"),IF(NOT(ISNUMBER($I72)),"Add margin and ad spend",IF($C72&gt;=$D$3,IF($I72&gt;=$D$4,"Star, increase priority",IF($I72&gt;=$D$5,"Question Mark, test","Dog, lower priority")),IF($I72&gt;=$D$5,"Cash Cow, protect","Drainer, collect clicks"))))))</f>
        <v/>
      </c>
      <c r="K72" s="22" t="str">
        <f>IF($J72="","",IFERROR(VLOOKUP($J72,'Segment rules'!$A$32:$C$38,3,0),""))</f>
        <v/>
      </c>
      <c r="L72" s="23" t="str">
        <f>IF(N($C72)&gt;0,C72,"")</f>
        <v/>
      </c>
    </row>
    <row r="73" spans="1:12" x14ac:dyDescent="0.25">
      <c r="A73" s="8"/>
      <c r="B73" s="17"/>
      <c r="C73" s="17"/>
      <c r="D73" s="18"/>
      <c r="E73" s="18"/>
      <c r="F73" s="19"/>
      <c r="G73" s="20" t="str">
        <f>IF(OR($A73="",$F73=""),"",IF(F73&lt;=0,"No break-even",1/F73))</f>
        <v/>
      </c>
      <c r="H73" s="20" t="str">
        <f>IF(OR($A73="",$D73=""),"",IF(D73&gt;0,E73/D73,"n/a"))</f>
        <v/>
      </c>
      <c r="I73" s="20" t="str">
        <f>IF($A73="","",IF(AND(ISNUMBER(G73),ISNUMBER(H73)),H73/G73,"n/a"))</f>
        <v/>
      </c>
      <c r="J73" s="21" t="str">
        <f>IF($A73="","",IF(AND(N($B73)=0,N($C73)=0),"Ghost, check feed",IF(N($E73)&lt;=0,IF($C73&gt;=$D$3,"Dog, lower priority","Drainer, collect clicks"),IF(NOT(ISNUMBER($I73)),"Add margin and ad spend",IF($C73&gt;=$D$3,IF($I73&gt;=$D$4,"Star, increase priority",IF($I73&gt;=$D$5,"Question Mark, test","Dog, lower priority")),IF($I73&gt;=$D$5,"Cash Cow, protect","Drainer, collect clicks"))))))</f>
        <v/>
      </c>
      <c r="K73" s="22" t="str">
        <f>IF($J73="","",IFERROR(VLOOKUP($J73,'Segment rules'!$A$32:$C$38,3,0),""))</f>
        <v/>
      </c>
      <c r="L73" s="23" t="str">
        <f>IF(N($C73)&gt;0,C73,"")</f>
        <v/>
      </c>
    </row>
    <row r="74" spans="1:12" x14ac:dyDescent="0.25">
      <c r="A74" s="8"/>
      <c r="B74" s="17"/>
      <c r="C74" s="17"/>
      <c r="D74" s="18"/>
      <c r="E74" s="18"/>
      <c r="F74" s="19"/>
      <c r="G74" s="20" t="str">
        <f>IF(OR($A74="",$F74=""),"",IF(F74&lt;=0,"No break-even",1/F74))</f>
        <v/>
      </c>
      <c r="H74" s="20" t="str">
        <f>IF(OR($A74="",$D74=""),"",IF(D74&gt;0,E74/D74,"n/a"))</f>
        <v/>
      </c>
      <c r="I74" s="20" t="str">
        <f>IF($A74="","",IF(AND(ISNUMBER(G74),ISNUMBER(H74)),H74/G74,"n/a"))</f>
        <v/>
      </c>
      <c r="J74" s="21" t="str">
        <f>IF($A74="","",IF(AND(N($B74)=0,N($C74)=0),"Ghost, check feed",IF(N($E74)&lt;=0,IF($C74&gt;=$D$3,"Dog, lower priority","Drainer, collect clicks"),IF(NOT(ISNUMBER($I74)),"Add margin and ad spend",IF($C74&gt;=$D$3,IF($I74&gt;=$D$4,"Star, increase priority",IF($I74&gt;=$D$5,"Question Mark, test","Dog, lower priority")),IF($I74&gt;=$D$5,"Cash Cow, protect","Drainer, collect clicks"))))))</f>
        <v/>
      </c>
      <c r="K74" s="22" t="str">
        <f>IF($J74="","",IFERROR(VLOOKUP($J74,'Segment rules'!$A$32:$C$38,3,0),""))</f>
        <v/>
      </c>
      <c r="L74" s="23" t="str">
        <f>IF(N($C74)&gt;0,C74,"")</f>
        <v/>
      </c>
    </row>
    <row r="75" spans="1:12" x14ac:dyDescent="0.25">
      <c r="A75" s="8"/>
      <c r="B75" s="17"/>
      <c r="C75" s="17"/>
      <c r="D75" s="18"/>
      <c r="E75" s="18"/>
      <c r="F75" s="19"/>
      <c r="G75" s="20" t="str">
        <f>IF(OR($A75="",$F75=""),"",IF(F75&lt;=0,"No break-even",1/F75))</f>
        <v/>
      </c>
      <c r="H75" s="20" t="str">
        <f>IF(OR($A75="",$D75=""),"",IF(D75&gt;0,E75/D75,"n/a"))</f>
        <v/>
      </c>
      <c r="I75" s="20" t="str">
        <f>IF($A75="","",IF(AND(ISNUMBER(G75),ISNUMBER(H75)),H75/G75,"n/a"))</f>
        <v/>
      </c>
      <c r="J75" s="21" t="str">
        <f>IF($A75="","",IF(AND(N($B75)=0,N($C75)=0),"Ghost, check feed",IF(N($E75)&lt;=0,IF($C75&gt;=$D$3,"Dog, lower priority","Drainer, collect clicks"),IF(NOT(ISNUMBER($I75)),"Add margin and ad spend",IF($C75&gt;=$D$3,IF($I75&gt;=$D$4,"Star, increase priority",IF($I75&gt;=$D$5,"Question Mark, test","Dog, lower priority")),IF($I75&gt;=$D$5,"Cash Cow, protect","Drainer, collect clicks"))))))</f>
        <v/>
      </c>
      <c r="K75" s="22" t="str">
        <f>IF($J75="","",IFERROR(VLOOKUP($J75,'Segment rules'!$A$32:$C$38,3,0),""))</f>
        <v/>
      </c>
      <c r="L75" s="23" t="str">
        <f>IF(N($C75)&gt;0,C75,"")</f>
        <v/>
      </c>
    </row>
    <row r="76" spans="1:12" x14ac:dyDescent="0.25">
      <c r="A76" s="8"/>
      <c r="B76" s="17"/>
      <c r="C76" s="17"/>
      <c r="D76" s="18"/>
      <c r="E76" s="18"/>
      <c r="F76" s="19"/>
      <c r="G76" s="20" t="str">
        <f>IF(OR($A76="",$F76=""),"",IF(F76&lt;=0,"No break-even",1/F76))</f>
        <v/>
      </c>
      <c r="H76" s="20" t="str">
        <f>IF(OR($A76="",$D76=""),"",IF(D76&gt;0,E76/D76,"n/a"))</f>
        <v/>
      </c>
      <c r="I76" s="20" t="str">
        <f>IF($A76="","",IF(AND(ISNUMBER(G76),ISNUMBER(H76)),H76/G76,"n/a"))</f>
        <v/>
      </c>
      <c r="J76" s="21" t="str">
        <f>IF($A76="","",IF(AND(N($B76)=0,N($C76)=0),"Ghost, check feed",IF(N($E76)&lt;=0,IF($C76&gt;=$D$3,"Dog, lower priority","Drainer, collect clicks"),IF(NOT(ISNUMBER($I76)),"Add margin and ad spend",IF($C76&gt;=$D$3,IF($I76&gt;=$D$4,"Star, increase priority",IF($I76&gt;=$D$5,"Question Mark, test","Dog, lower priority")),IF($I76&gt;=$D$5,"Cash Cow, protect","Drainer, collect clicks"))))))</f>
        <v/>
      </c>
      <c r="K76" s="22" t="str">
        <f>IF($J76="","",IFERROR(VLOOKUP($J76,'Segment rules'!$A$32:$C$38,3,0),""))</f>
        <v/>
      </c>
      <c r="L76" s="23" t="str">
        <f>IF(N($C76)&gt;0,C76,"")</f>
        <v/>
      </c>
    </row>
    <row r="77" spans="1:12" x14ac:dyDescent="0.25">
      <c r="A77" s="8"/>
      <c r="B77" s="17"/>
      <c r="C77" s="17"/>
      <c r="D77" s="18"/>
      <c r="E77" s="18"/>
      <c r="F77" s="19"/>
      <c r="G77" s="20" t="str">
        <f>IF(OR($A77="",$F77=""),"",IF(F77&lt;=0,"No break-even",1/F77))</f>
        <v/>
      </c>
      <c r="H77" s="20" t="str">
        <f>IF(OR($A77="",$D77=""),"",IF(D77&gt;0,E77/D77,"n/a"))</f>
        <v/>
      </c>
      <c r="I77" s="20" t="str">
        <f>IF($A77="","",IF(AND(ISNUMBER(G77),ISNUMBER(H77)),H77/G77,"n/a"))</f>
        <v/>
      </c>
      <c r="J77" s="21" t="str">
        <f>IF($A77="","",IF(AND(N($B77)=0,N($C77)=0),"Ghost, check feed",IF(N($E77)&lt;=0,IF($C77&gt;=$D$3,"Dog, lower priority","Drainer, collect clicks"),IF(NOT(ISNUMBER($I77)),"Add margin and ad spend",IF($C77&gt;=$D$3,IF($I77&gt;=$D$4,"Star, increase priority",IF($I77&gt;=$D$5,"Question Mark, test","Dog, lower priority")),IF($I77&gt;=$D$5,"Cash Cow, protect","Drainer, collect clicks"))))))</f>
        <v/>
      </c>
      <c r="K77" s="22" t="str">
        <f>IF($J77="","",IFERROR(VLOOKUP($J77,'Segment rules'!$A$32:$C$38,3,0),""))</f>
        <v/>
      </c>
      <c r="L77" s="23" t="str">
        <f>IF(N($C77)&gt;0,C77,"")</f>
        <v/>
      </c>
    </row>
    <row r="78" spans="1:12" x14ac:dyDescent="0.25">
      <c r="A78" s="8"/>
      <c r="B78" s="17"/>
      <c r="C78" s="17"/>
      <c r="D78" s="18"/>
      <c r="E78" s="18"/>
      <c r="F78" s="19"/>
      <c r="G78" s="20" t="str">
        <f>IF(OR($A78="",$F78=""),"",IF(F78&lt;=0,"No break-even",1/F78))</f>
        <v/>
      </c>
      <c r="H78" s="20" t="str">
        <f>IF(OR($A78="",$D78=""),"",IF(D78&gt;0,E78/D78,"n/a"))</f>
        <v/>
      </c>
      <c r="I78" s="20" t="str">
        <f>IF($A78="","",IF(AND(ISNUMBER(G78),ISNUMBER(H78)),H78/G78,"n/a"))</f>
        <v/>
      </c>
      <c r="J78" s="21" t="str">
        <f>IF($A78="","",IF(AND(N($B78)=0,N($C78)=0),"Ghost, check feed",IF(N($E78)&lt;=0,IF($C78&gt;=$D$3,"Dog, lower priority","Drainer, collect clicks"),IF(NOT(ISNUMBER($I78)),"Add margin and ad spend",IF($C78&gt;=$D$3,IF($I78&gt;=$D$4,"Star, increase priority",IF($I78&gt;=$D$5,"Question Mark, test","Dog, lower priority")),IF($I78&gt;=$D$5,"Cash Cow, protect","Drainer, collect clicks"))))))</f>
        <v/>
      </c>
      <c r="K78" s="22" t="str">
        <f>IF($J78="","",IFERROR(VLOOKUP($J78,'Segment rules'!$A$32:$C$38,3,0),""))</f>
        <v/>
      </c>
      <c r="L78" s="23" t="str">
        <f>IF(N($C78)&gt;0,C78,"")</f>
        <v/>
      </c>
    </row>
    <row r="79" spans="1:12" x14ac:dyDescent="0.25">
      <c r="A79" s="8"/>
      <c r="B79" s="17"/>
      <c r="C79" s="17"/>
      <c r="D79" s="18"/>
      <c r="E79" s="18"/>
      <c r="F79" s="19"/>
      <c r="G79" s="20" t="str">
        <f>IF(OR($A79="",$F79=""),"",IF(F79&lt;=0,"No break-even",1/F79))</f>
        <v/>
      </c>
      <c r="H79" s="20" t="str">
        <f>IF(OR($A79="",$D79=""),"",IF(D79&gt;0,E79/D79,"n/a"))</f>
        <v/>
      </c>
      <c r="I79" s="20" t="str">
        <f>IF($A79="","",IF(AND(ISNUMBER(G79),ISNUMBER(H79)),H79/G79,"n/a"))</f>
        <v/>
      </c>
      <c r="J79" s="21" t="str">
        <f>IF($A79="","",IF(AND(N($B79)=0,N($C79)=0),"Ghost, check feed",IF(N($E79)&lt;=0,IF($C79&gt;=$D$3,"Dog, lower priority","Drainer, collect clicks"),IF(NOT(ISNUMBER($I79)),"Add margin and ad spend",IF($C79&gt;=$D$3,IF($I79&gt;=$D$4,"Star, increase priority",IF($I79&gt;=$D$5,"Question Mark, test","Dog, lower priority")),IF($I79&gt;=$D$5,"Cash Cow, protect","Drainer, collect clicks"))))))</f>
        <v/>
      </c>
      <c r="K79" s="22" t="str">
        <f>IF($J79="","",IFERROR(VLOOKUP($J79,'Segment rules'!$A$32:$C$38,3,0),""))</f>
        <v/>
      </c>
      <c r="L79" s="23" t="str">
        <f>IF(N($C79)&gt;0,C79,"")</f>
        <v/>
      </c>
    </row>
    <row r="80" spans="1:12" x14ac:dyDescent="0.25">
      <c r="A80" s="8"/>
      <c r="B80" s="17"/>
      <c r="C80" s="17"/>
      <c r="D80" s="18"/>
      <c r="E80" s="18"/>
      <c r="F80" s="19"/>
      <c r="G80" s="20" t="str">
        <f>IF(OR($A80="",$F80=""),"",IF(F80&lt;=0,"No break-even",1/F80))</f>
        <v/>
      </c>
      <c r="H80" s="20" t="str">
        <f>IF(OR($A80="",$D80=""),"",IF(D80&gt;0,E80/D80,"n/a"))</f>
        <v/>
      </c>
      <c r="I80" s="20" t="str">
        <f>IF($A80="","",IF(AND(ISNUMBER(G80),ISNUMBER(H80)),H80/G80,"n/a"))</f>
        <v/>
      </c>
      <c r="J80" s="21" t="str">
        <f>IF($A80="","",IF(AND(N($B80)=0,N($C80)=0),"Ghost, check feed",IF(N($E80)&lt;=0,IF($C80&gt;=$D$3,"Dog, lower priority","Drainer, collect clicks"),IF(NOT(ISNUMBER($I80)),"Add margin and ad spend",IF($C80&gt;=$D$3,IF($I80&gt;=$D$4,"Star, increase priority",IF($I80&gt;=$D$5,"Question Mark, test","Dog, lower priority")),IF($I80&gt;=$D$5,"Cash Cow, protect","Drainer, collect clicks"))))))</f>
        <v/>
      </c>
      <c r="K80" s="22" t="str">
        <f>IF($J80="","",IFERROR(VLOOKUP($J80,'Segment rules'!$A$32:$C$38,3,0),""))</f>
        <v/>
      </c>
      <c r="L80" s="23" t="str">
        <f>IF(N($C80)&gt;0,C80,"")</f>
        <v/>
      </c>
    </row>
    <row r="81" spans="1:12" x14ac:dyDescent="0.25">
      <c r="A81" s="8"/>
      <c r="B81" s="17"/>
      <c r="C81" s="17"/>
      <c r="D81" s="18"/>
      <c r="E81" s="18"/>
      <c r="F81" s="19"/>
      <c r="G81" s="20" t="str">
        <f>IF(OR($A81="",$F81=""),"",IF(F81&lt;=0,"No break-even",1/F81))</f>
        <v/>
      </c>
      <c r="H81" s="20" t="str">
        <f>IF(OR($A81="",$D81=""),"",IF(D81&gt;0,E81/D81,"n/a"))</f>
        <v/>
      </c>
      <c r="I81" s="20" t="str">
        <f>IF($A81="","",IF(AND(ISNUMBER(G81),ISNUMBER(H81)),H81/G81,"n/a"))</f>
        <v/>
      </c>
      <c r="J81" s="21" t="str">
        <f>IF($A81="","",IF(AND(N($B81)=0,N($C81)=0),"Ghost, check feed",IF(N($E81)&lt;=0,IF($C81&gt;=$D$3,"Dog, lower priority","Drainer, collect clicks"),IF(NOT(ISNUMBER($I81)),"Add margin and ad spend",IF($C81&gt;=$D$3,IF($I81&gt;=$D$4,"Star, increase priority",IF($I81&gt;=$D$5,"Question Mark, test","Dog, lower priority")),IF($I81&gt;=$D$5,"Cash Cow, protect","Drainer, collect clicks"))))))</f>
        <v/>
      </c>
      <c r="K81" s="22" t="str">
        <f>IF($J81="","",IFERROR(VLOOKUP($J81,'Segment rules'!$A$32:$C$38,3,0),""))</f>
        <v/>
      </c>
      <c r="L81" s="23" t="str">
        <f>IF(N($C81)&gt;0,C81,"")</f>
        <v/>
      </c>
    </row>
    <row r="82" spans="1:12" x14ac:dyDescent="0.25">
      <c r="A82" s="8"/>
      <c r="B82" s="17"/>
      <c r="C82" s="17"/>
      <c r="D82" s="18"/>
      <c r="E82" s="18"/>
      <c r="F82" s="19"/>
      <c r="G82" s="20" t="str">
        <f>IF(OR($A82="",$F82=""),"",IF(F82&lt;=0,"No break-even",1/F82))</f>
        <v/>
      </c>
      <c r="H82" s="20" t="str">
        <f>IF(OR($A82="",$D82=""),"",IF(D82&gt;0,E82/D82,"n/a"))</f>
        <v/>
      </c>
      <c r="I82" s="20" t="str">
        <f>IF($A82="","",IF(AND(ISNUMBER(G82),ISNUMBER(H82)),H82/G82,"n/a"))</f>
        <v/>
      </c>
      <c r="J82" s="21" t="str">
        <f>IF($A82="","",IF(AND(N($B82)=0,N($C82)=0),"Ghost, check feed",IF(N($E82)&lt;=0,IF($C82&gt;=$D$3,"Dog, lower priority","Drainer, collect clicks"),IF(NOT(ISNUMBER($I82)),"Add margin and ad spend",IF($C82&gt;=$D$3,IF($I82&gt;=$D$4,"Star, increase priority",IF($I82&gt;=$D$5,"Question Mark, test","Dog, lower priority")),IF($I82&gt;=$D$5,"Cash Cow, protect","Drainer, collect clicks"))))))</f>
        <v/>
      </c>
      <c r="K82" s="22" t="str">
        <f>IF($J82="","",IFERROR(VLOOKUP($J82,'Segment rules'!$A$32:$C$38,3,0),""))</f>
        <v/>
      </c>
      <c r="L82" s="23" t="str">
        <f>IF(N($C82)&gt;0,C82,"")</f>
        <v/>
      </c>
    </row>
    <row r="83" spans="1:12" x14ac:dyDescent="0.25">
      <c r="A83" s="8"/>
      <c r="B83" s="17"/>
      <c r="C83" s="17"/>
      <c r="D83" s="18"/>
      <c r="E83" s="18"/>
      <c r="F83" s="19"/>
      <c r="G83" s="20" t="str">
        <f>IF(OR($A83="",$F83=""),"",IF(F83&lt;=0,"No break-even",1/F83))</f>
        <v/>
      </c>
      <c r="H83" s="20" t="str">
        <f>IF(OR($A83="",$D83=""),"",IF(D83&gt;0,E83/D83,"n/a"))</f>
        <v/>
      </c>
      <c r="I83" s="20" t="str">
        <f>IF($A83="","",IF(AND(ISNUMBER(G83),ISNUMBER(H83)),H83/G83,"n/a"))</f>
        <v/>
      </c>
      <c r="J83" s="21" t="str">
        <f>IF($A83="","",IF(AND(N($B83)=0,N($C83)=0),"Ghost, check feed",IF(N($E83)&lt;=0,IF($C83&gt;=$D$3,"Dog, lower priority","Drainer, collect clicks"),IF(NOT(ISNUMBER($I83)),"Add margin and ad spend",IF($C83&gt;=$D$3,IF($I83&gt;=$D$4,"Star, increase priority",IF($I83&gt;=$D$5,"Question Mark, test","Dog, lower priority")),IF($I83&gt;=$D$5,"Cash Cow, protect","Drainer, collect clicks"))))))</f>
        <v/>
      </c>
      <c r="K83" s="22" t="str">
        <f>IF($J83="","",IFERROR(VLOOKUP($J83,'Segment rules'!$A$32:$C$38,3,0),""))</f>
        <v/>
      </c>
      <c r="L83" s="23" t="str">
        <f>IF(N($C83)&gt;0,C83,"")</f>
        <v/>
      </c>
    </row>
    <row r="84" spans="1:12" x14ac:dyDescent="0.25">
      <c r="A84" s="8"/>
      <c r="B84" s="17"/>
      <c r="C84" s="17"/>
      <c r="D84" s="18"/>
      <c r="E84" s="18"/>
      <c r="F84" s="19"/>
      <c r="G84" s="20" t="str">
        <f>IF(OR($A84="",$F84=""),"",IF(F84&lt;=0,"No break-even",1/F84))</f>
        <v/>
      </c>
      <c r="H84" s="20" t="str">
        <f>IF(OR($A84="",$D84=""),"",IF(D84&gt;0,E84/D84,"n/a"))</f>
        <v/>
      </c>
      <c r="I84" s="20" t="str">
        <f>IF($A84="","",IF(AND(ISNUMBER(G84),ISNUMBER(H84)),H84/G84,"n/a"))</f>
        <v/>
      </c>
      <c r="J84" s="21" t="str">
        <f>IF($A84="","",IF(AND(N($B84)=0,N($C84)=0),"Ghost, check feed",IF(N($E84)&lt;=0,IF($C84&gt;=$D$3,"Dog, lower priority","Drainer, collect clicks"),IF(NOT(ISNUMBER($I84)),"Add margin and ad spend",IF($C84&gt;=$D$3,IF($I84&gt;=$D$4,"Star, increase priority",IF($I84&gt;=$D$5,"Question Mark, test","Dog, lower priority")),IF($I84&gt;=$D$5,"Cash Cow, protect","Drainer, collect clicks"))))))</f>
        <v/>
      </c>
      <c r="K84" s="22" t="str">
        <f>IF($J84="","",IFERROR(VLOOKUP($J84,'Segment rules'!$A$32:$C$38,3,0),""))</f>
        <v/>
      </c>
      <c r="L84" s="23" t="str">
        <f>IF(N($C84)&gt;0,C84,"")</f>
        <v/>
      </c>
    </row>
    <row r="85" spans="1:12" x14ac:dyDescent="0.25">
      <c r="A85" s="8"/>
      <c r="B85" s="17"/>
      <c r="C85" s="17"/>
      <c r="D85" s="18"/>
      <c r="E85" s="18"/>
      <c r="F85" s="19"/>
      <c r="G85" s="20" t="str">
        <f>IF(OR($A85="",$F85=""),"",IF(F85&lt;=0,"No break-even",1/F85))</f>
        <v/>
      </c>
      <c r="H85" s="20" t="str">
        <f>IF(OR($A85="",$D85=""),"",IF(D85&gt;0,E85/D85,"n/a"))</f>
        <v/>
      </c>
      <c r="I85" s="20" t="str">
        <f>IF($A85="","",IF(AND(ISNUMBER(G85),ISNUMBER(H85)),H85/G85,"n/a"))</f>
        <v/>
      </c>
      <c r="J85" s="21" t="str">
        <f>IF($A85="","",IF(AND(N($B85)=0,N($C85)=0),"Ghost, check feed",IF(N($E85)&lt;=0,IF($C85&gt;=$D$3,"Dog, lower priority","Drainer, collect clicks"),IF(NOT(ISNUMBER($I85)),"Add margin and ad spend",IF($C85&gt;=$D$3,IF($I85&gt;=$D$4,"Star, increase priority",IF($I85&gt;=$D$5,"Question Mark, test","Dog, lower priority")),IF($I85&gt;=$D$5,"Cash Cow, protect","Drainer, collect clicks"))))))</f>
        <v/>
      </c>
      <c r="K85" s="22" t="str">
        <f>IF($J85="","",IFERROR(VLOOKUP($J85,'Segment rules'!$A$32:$C$38,3,0),""))</f>
        <v/>
      </c>
      <c r="L85" s="23" t="str">
        <f>IF(N($C85)&gt;0,C85,"")</f>
        <v/>
      </c>
    </row>
    <row r="86" spans="1:12" x14ac:dyDescent="0.25">
      <c r="A86" s="8"/>
      <c r="B86" s="17"/>
      <c r="C86" s="17"/>
      <c r="D86" s="18"/>
      <c r="E86" s="18"/>
      <c r="F86" s="19"/>
      <c r="G86" s="20" t="str">
        <f>IF(OR($A86="",$F86=""),"",IF(F86&lt;=0,"No break-even",1/F86))</f>
        <v/>
      </c>
      <c r="H86" s="20" t="str">
        <f>IF(OR($A86="",$D86=""),"",IF(D86&gt;0,E86/D86,"n/a"))</f>
        <v/>
      </c>
      <c r="I86" s="20" t="str">
        <f>IF($A86="","",IF(AND(ISNUMBER(G86),ISNUMBER(H86)),H86/G86,"n/a"))</f>
        <v/>
      </c>
      <c r="J86" s="21" t="str">
        <f>IF($A86="","",IF(AND(N($B86)=0,N($C86)=0),"Ghost, check feed",IF(N($E86)&lt;=0,IF($C86&gt;=$D$3,"Dog, lower priority","Drainer, collect clicks"),IF(NOT(ISNUMBER($I86)),"Add margin and ad spend",IF($C86&gt;=$D$3,IF($I86&gt;=$D$4,"Star, increase priority",IF($I86&gt;=$D$5,"Question Mark, test","Dog, lower priority")),IF($I86&gt;=$D$5,"Cash Cow, protect","Drainer, collect clicks"))))))</f>
        <v/>
      </c>
      <c r="K86" s="22" t="str">
        <f>IF($J86="","",IFERROR(VLOOKUP($J86,'Segment rules'!$A$32:$C$38,3,0),""))</f>
        <v/>
      </c>
      <c r="L86" s="23" t="str">
        <f>IF(N($C86)&gt;0,C86,"")</f>
        <v/>
      </c>
    </row>
    <row r="87" spans="1:12" x14ac:dyDescent="0.25">
      <c r="A87" s="8"/>
      <c r="B87" s="17"/>
      <c r="C87" s="17"/>
      <c r="D87" s="18"/>
      <c r="E87" s="18"/>
      <c r="F87" s="19"/>
      <c r="G87" s="20" t="str">
        <f>IF(OR($A87="",$F87=""),"",IF(F87&lt;=0,"No break-even",1/F87))</f>
        <v/>
      </c>
      <c r="H87" s="20" t="str">
        <f>IF(OR($A87="",$D87=""),"",IF(D87&gt;0,E87/D87,"n/a"))</f>
        <v/>
      </c>
      <c r="I87" s="20" t="str">
        <f>IF($A87="","",IF(AND(ISNUMBER(G87),ISNUMBER(H87)),H87/G87,"n/a"))</f>
        <v/>
      </c>
      <c r="J87" s="21" t="str">
        <f>IF($A87="","",IF(AND(N($B87)=0,N($C87)=0),"Ghost, check feed",IF(N($E87)&lt;=0,IF($C87&gt;=$D$3,"Dog, lower priority","Drainer, collect clicks"),IF(NOT(ISNUMBER($I87)),"Add margin and ad spend",IF($C87&gt;=$D$3,IF($I87&gt;=$D$4,"Star, increase priority",IF($I87&gt;=$D$5,"Question Mark, test","Dog, lower priority")),IF($I87&gt;=$D$5,"Cash Cow, protect","Drainer, collect clicks"))))))</f>
        <v/>
      </c>
      <c r="K87" s="22" t="str">
        <f>IF($J87="","",IFERROR(VLOOKUP($J87,'Segment rules'!$A$32:$C$38,3,0),""))</f>
        <v/>
      </c>
      <c r="L87" s="23" t="str">
        <f>IF(N($C87)&gt;0,C87,"")</f>
        <v/>
      </c>
    </row>
    <row r="88" spans="1:12" x14ac:dyDescent="0.25">
      <c r="A88" s="8"/>
      <c r="B88" s="17"/>
      <c r="C88" s="17"/>
      <c r="D88" s="18"/>
      <c r="E88" s="18"/>
      <c r="F88" s="19"/>
      <c r="G88" s="20" t="str">
        <f>IF(OR($A88="",$F88=""),"",IF(F88&lt;=0,"No break-even",1/F88))</f>
        <v/>
      </c>
      <c r="H88" s="20" t="str">
        <f>IF(OR($A88="",$D88=""),"",IF(D88&gt;0,E88/D88,"n/a"))</f>
        <v/>
      </c>
      <c r="I88" s="20" t="str">
        <f>IF($A88="","",IF(AND(ISNUMBER(G88),ISNUMBER(H88)),H88/G88,"n/a"))</f>
        <v/>
      </c>
      <c r="J88" s="21" t="str">
        <f>IF($A88="","",IF(AND(N($B88)=0,N($C88)=0),"Ghost, check feed",IF(N($E88)&lt;=0,IF($C88&gt;=$D$3,"Dog, lower priority","Drainer, collect clicks"),IF(NOT(ISNUMBER($I88)),"Add margin and ad spend",IF($C88&gt;=$D$3,IF($I88&gt;=$D$4,"Star, increase priority",IF($I88&gt;=$D$5,"Question Mark, test","Dog, lower priority")),IF($I88&gt;=$D$5,"Cash Cow, protect","Drainer, collect clicks"))))))</f>
        <v/>
      </c>
      <c r="K88" s="22" t="str">
        <f>IF($J88="","",IFERROR(VLOOKUP($J88,'Segment rules'!$A$32:$C$38,3,0),""))</f>
        <v/>
      </c>
      <c r="L88" s="23" t="str">
        <f>IF(N($C88)&gt;0,C88,"")</f>
        <v/>
      </c>
    </row>
    <row r="89" spans="1:12" x14ac:dyDescent="0.25">
      <c r="A89" s="8"/>
      <c r="B89" s="17"/>
      <c r="C89" s="17"/>
      <c r="D89" s="18"/>
      <c r="E89" s="18"/>
      <c r="F89" s="19"/>
      <c r="G89" s="20" t="str">
        <f>IF(OR($A89="",$F89=""),"",IF(F89&lt;=0,"No break-even",1/F89))</f>
        <v/>
      </c>
      <c r="H89" s="20" t="str">
        <f>IF(OR($A89="",$D89=""),"",IF(D89&gt;0,E89/D89,"n/a"))</f>
        <v/>
      </c>
      <c r="I89" s="20" t="str">
        <f>IF($A89="","",IF(AND(ISNUMBER(G89),ISNUMBER(H89)),H89/G89,"n/a"))</f>
        <v/>
      </c>
      <c r="J89" s="21" t="str">
        <f>IF($A89="","",IF(AND(N($B89)=0,N($C89)=0),"Ghost, check feed",IF(N($E89)&lt;=0,IF($C89&gt;=$D$3,"Dog, lower priority","Drainer, collect clicks"),IF(NOT(ISNUMBER($I89)),"Add margin and ad spend",IF($C89&gt;=$D$3,IF($I89&gt;=$D$4,"Star, increase priority",IF($I89&gt;=$D$5,"Question Mark, test","Dog, lower priority")),IF($I89&gt;=$D$5,"Cash Cow, protect","Drainer, collect clicks"))))))</f>
        <v/>
      </c>
      <c r="K89" s="22" t="str">
        <f>IF($J89="","",IFERROR(VLOOKUP($J89,'Segment rules'!$A$32:$C$38,3,0),""))</f>
        <v/>
      </c>
      <c r="L89" s="23" t="str">
        <f>IF(N($C89)&gt;0,C89,"")</f>
        <v/>
      </c>
    </row>
    <row r="90" spans="1:12" x14ac:dyDescent="0.25">
      <c r="A90" s="8"/>
      <c r="B90" s="17"/>
      <c r="C90" s="17"/>
      <c r="D90" s="18"/>
      <c r="E90" s="18"/>
      <c r="F90" s="19"/>
      <c r="G90" s="20" t="str">
        <f>IF(OR($A90="",$F90=""),"",IF(F90&lt;=0,"No break-even",1/F90))</f>
        <v/>
      </c>
      <c r="H90" s="20" t="str">
        <f>IF(OR($A90="",$D90=""),"",IF(D90&gt;0,E90/D90,"n/a"))</f>
        <v/>
      </c>
      <c r="I90" s="20" t="str">
        <f>IF($A90="","",IF(AND(ISNUMBER(G90),ISNUMBER(H90)),H90/G90,"n/a"))</f>
        <v/>
      </c>
      <c r="J90" s="21" t="str">
        <f>IF($A90="","",IF(AND(N($B90)=0,N($C90)=0),"Ghost, check feed",IF(N($E90)&lt;=0,IF($C90&gt;=$D$3,"Dog, lower priority","Drainer, collect clicks"),IF(NOT(ISNUMBER($I90)),"Add margin and ad spend",IF($C90&gt;=$D$3,IF($I90&gt;=$D$4,"Star, increase priority",IF($I90&gt;=$D$5,"Question Mark, test","Dog, lower priority")),IF($I90&gt;=$D$5,"Cash Cow, protect","Drainer, collect clicks"))))))</f>
        <v/>
      </c>
      <c r="K90" s="22" t="str">
        <f>IF($J90="","",IFERROR(VLOOKUP($J90,'Segment rules'!$A$32:$C$38,3,0),""))</f>
        <v/>
      </c>
      <c r="L90" s="23" t="str">
        <f>IF(N($C90)&gt;0,C90,"")</f>
        <v/>
      </c>
    </row>
    <row r="91" spans="1:12" x14ac:dyDescent="0.25">
      <c r="A91" s="8"/>
      <c r="B91" s="17"/>
      <c r="C91" s="17"/>
      <c r="D91" s="18"/>
      <c r="E91" s="18"/>
      <c r="F91" s="19"/>
      <c r="G91" s="20" t="str">
        <f>IF(OR($A91="",$F91=""),"",IF(F91&lt;=0,"No break-even",1/F91))</f>
        <v/>
      </c>
      <c r="H91" s="20" t="str">
        <f>IF(OR($A91="",$D91=""),"",IF(D91&gt;0,E91/D91,"n/a"))</f>
        <v/>
      </c>
      <c r="I91" s="20" t="str">
        <f>IF($A91="","",IF(AND(ISNUMBER(G91),ISNUMBER(H91)),H91/G91,"n/a"))</f>
        <v/>
      </c>
      <c r="J91" s="21" t="str">
        <f>IF($A91="","",IF(AND(N($B91)=0,N($C91)=0),"Ghost, check feed",IF(N($E91)&lt;=0,IF($C91&gt;=$D$3,"Dog, lower priority","Drainer, collect clicks"),IF(NOT(ISNUMBER($I91)),"Add margin and ad spend",IF($C91&gt;=$D$3,IF($I91&gt;=$D$4,"Star, increase priority",IF($I91&gt;=$D$5,"Question Mark, test","Dog, lower priority")),IF($I91&gt;=$D$5,"Cash Cow, protect","Drainer, collect clicks"))))))</f>
        <v/>
      </c>
      <c r="K91" s="22" t="str">
        <f>IF($J91="","",IFERROR(VLOOKUP($J91,'Segment rules'!$A$32:$C$38,3,0),""))</f>
        <v/>
      </c>
      <c r="L91" s="23" t="str">
        <f>IF(N($C91)&gt;0,C91,"")</f>
        <v/>
      </c>
    </row>
    <row r="92" spans="1:12" x14ac:dyDescent="0.25">
      <c r="A92" s="8"/>
      <c r="B92" s="17"/>
      <c r="C92" s="17"/>
      <c r="D92" s="18"/>
      <c r="E92" s="18"/>
      <c r="F92" s="19"/>
      <c r="G92" s="20" t="str">
        <f>IF(OR($A92="",$F92=""),"",IF(F92&lt;=0,"No break-even",1/F92))</f>
        <v/>
      </c>
      <c r="H92" s="20" t="str">
        <f>IF(OR($A92="",$D92=""),"",IF(D92&gt;0,E92/D92,"n/a"))</f>
        <v/>
      </c>
      <c r="I92" s="20" t="str">
        <f>IF($A92="","",IF(AND(ISNUMBER(G92),ISNUMBER(H92)),H92/G92,"n/a"))</f>
        <v/>
      </c>
      <c r="J92" s="21" t="str">
        <f>IF($A92="","",IF(AND(N($B92)=0,N($C92)=0),"Ghost, check feed",IF(N($E92)&lt;=0,IF($C92&gt;=$D$3,"Dog, lower priority","Drainer, collect clicks"),IF(NOT(ISNUMBER($I92)),"Add margin and ad spend",IF($C92&gt;=$D$3,IF($I92&gt;=$D$4,"Star, increase priority",IF($I92&gt;=$D$5,"Question Mark, test","Dog, lower priority")),IF($I92&gt;=$D$5,"Cash Cow, protect","Drainer, collect clicks"))))))</f>
        <v/>
      </c>
      <c r="K92" s="22" t="str">
        <f>IF($J92="","",IFERROR(VLOOKUP($J92,'Segment rules'!$A$32:$C$38,3,0),""))</f>
        <v/>
      </c>
      <c r="L92" s="23" t="str">
        <f>IF(N($C92)&gt;0,C92,"")</f>
        <v/>
      </c>
    </row>
    <row r="93" spans="1:12" x14ac:dyDescent="0.25">
      <c r="A93" s="8"/>
      <c r="B93" s="17"/>
      <c r="C93" s="17"/>
      <c r="D93" s="18"/>
      <c r="E93" s="18"/>
      <c r="F93" s="19"/>
      <c r="G93" s="20" t="str">
        <f>IF(OR($A93="",$F93=""),"",IF(F93&lt;=0,"No break-even",1/F93))</f>
        <v/>
      </c>
      <c r="H93" s="20" t="str">
        <f>IF(OR($A93="",$D93=""),"",IF(D93&gt;0,E93/D93,"n/a"))</f>
        <v/>
      </c>
      <c r="I93" s="20" t="str">
        <f>IF($A93="","",IF(AND(ISNUMBER(G93),ISNUMBER(H93)),H93/G93,"n/a"))</f>
        <v/>
      </c>
      <c r="J93" s="21" t="str">
        <f>IF($A93="","",IF(AND(N($B93)=0,N($C93)=0),"Ghost, check feed",IF(N($E93)&lt;=0,IF($C93&gt;=$D$3,"Dog, lower priority","Drainer, collect clicks"),IF(NOT(ISNUMBER($I93)),"Add margin and ad spend",IF($C93&gt;=$D$3,IF($I93&gt;=$D$4,"Star, increase priority",IF($I93&gt;=$D$5,"Question Mark, test","Dog, lower priority")),IF($I93&gt;=$D$5,"Cash Cow, protect","Drainer, collect clicks"))))))</f>
        <v/>
      </c>
      <c r="K93" s="22" t="str">
        <f>IF($J93="","",IFERROR(VLOOKUP($J93,'Segment rules'!$A$32:$C$38,3,0),""))</f>
        <v/>
      </c>
      <c r="L93" s="23" t="str">
        <f>IF(N($C93)&gt;0,C93,"")</f>
        <v/>
      </c>
    </row>
    <row r="94" spans="1:12" x14ac:dyDescent="0.25">
      <c r="A94" s="8"/>
      <c r="B94" s="17"/>
      <c r="C94" s="17"/>
      <c r="D94" s="18"/>
      <c r="E94" s="18"/>
      <c r="F94" s="19"/>
      <c r="G94" s="20" t="str">
        <f>IF(OR($A94="",$F94=""),"",IF(F94&lt;=0,"No break-even",1/F94))</f>
        <v/>
      </c>
      <c r="H94" s="20" t="str">
        <f>IF(OR($A94="",$D94=""),"",IF(D94&gt;0,E94/D94,"n/a"))</f>
        <v/>
      </c>
      <c r="I94" s="20" t="str">
        <f>IF($A94="","",IF(AND(ISNUMBER(G94),ISNUMBER(H94)),H94/G94,"n/a"))</f>
        <v/>
      </c>
      <c r="J94" s="21" t="str">
        <f>IF($A94="","",IF(AND(N($B94)=0,N($C94)=0),"Ghost, check feed",IF(N($E94)&lt;=0,IF($C94&gt;=$D$3,"Dog, lower priority","Drainer, collect clicks"),IF(NOT(ISNUMBER($I94)),"Add margin and ad spend",IF($C94&gt;=$D$3,IF($I94&gt;=$D$4,"Star, increase priority",IF($I94&gt;=$D$5,"Question Mark, test","Dog, lower priority")),IF($I94&gt;=$D$5,"Cash Cow, protect","Drainer, collect clicks"))))))</f>
        <v/>
      </c>
      <c r="K94" s="22" t="str">
        <f>IF($J94="","",IFERROR(VLOOKUP($J94,'Segment rules'!$A$32:$C$38,3,0),""))</f>
        <v/>
      </c>
      <c r="L94" s="23" t="str">
        <f>IF(N($C94)&gt;0,C94,"")</f>
        <v/>
      </c>
    </row>
    <row r="95" spans="1:12" x14ac:dyDescent="0.25">
      <c r="A95" s="8"/>
      <c r="B95" s="17"/>
      <c r="C95" s="17"/>
      <c r="D95" s="18"/>
      <c r="E95" s="18"/>
      <c r="F95" s="19"/>
      <c r="G95" s="20" t="str">
        <f>IF(OR($A95="",$F95=""),"",IF(F95&lt;=0,"No break-even",1/F95))</f>
        <v/>
      </c>
      <c r="H95" s="20" t="str">
        <f>IF(OR($A95="",$D95=""),"",IF(D95&gt;0,E95/D95,"n/a"))</f>
        <v/>
      </c>
      <c r="I95" s="20" t="str">
        <f>IF($A95="","",IF(AND(ISNUMBER(G95),ISNUMBER(H95)),H95/G95,"n/a"))</f>
        <v/>
      </c>
      <c r="J95" s="21" t="str">
        <f>IF($A95="","",IF(AND(N($B95)=0,N($C95)=0),"Ghost, check feed",IF(N($E95)&lt;=0,IF($C95&gt;=$D$3,"Dog, lower priority","Drainer, collect clicks"),IF(NOT(ISNUMBER($I95)),"Add margin and ad spend",IF($C95&gt;=$D$3,IF($I95&gt;=$D$4,"Star, increase priority",IF($I95&gt;=$D$5,"Question Mark, test","Dog, lower priority")),IF($I95&gt;=$D$5,"Cash Cow, protect","Drainer, collect clicks"))))))</f>
        <v/>
      </c>
      <c r="K95" s="22" t="str">
        <f>IF($J95="","",IFERROR(VLOOKUP($J95,'Segment rules'!$A$32:$C$38,3,0),""))</f>
        <v/>
      </c>
      <c r="L95" s="23" t="str">
        <f>IF(N($C95)&gt;0,C95,"")</f>
        <v/>
      </c>
    </row>
    <row r="96" spans="1:12" x14ac:dyDescent="0.25">
      <c r="A96" s="8"/>
      <c r="B96" s="17"/>
      <c r="C96" s="17"/>
      <c r="D96" s="18"/>
      <c r="E96" s="18"/>
      <c r="F96" s="19"/>
      <c r="G96" s="20" t="str">
        <f>IF(OR($A96="",$F96=""),"",IF(F96&lt;=0,"No break-even",1/F96))</f>
        <v/>
      </c>
      <c r="H96" s="20" t="str">
        <f>IF(OR($A96="",$D96=""),"",IF(D96&gt;0,E96/D96,"n/a"))</f>
        <v/>
      </c>
      <c r="I96" s="20" t="str">
        <f>IF($A96="","",IF(AND(ISNUMBER(G96),ISNUMBER(H96)),H96/G96,"n/a"))</f>
        <v/>
      </c>
      <c r="J96" s="21" t="str">
        <f>IF($A96="","",IF(AND(N($B96)=0,N($C96)=0),"Ghost, check feed",IF(N($E96)&lt;=0,IF($C96&gt;=$D$3,"Dog, lower priority","Drainer, collect clicks"),IF(NOT(ISNUMBER($I96)),"Add margin and ad spend",IF($C96&gt;=$D$3,IF($I96&gt;=$D$4,"Star, increase priority",IF($I96&gt;=$D$5,"Question Mark, test","Dog, lower priority")),IF($I96&gt;=$D$5,"Cash Cow, protect","Drainer, collect clicks"))))))</f>
        <v/>
      </c>
      <c r="K96" s="22" t="str">
        <f>IF($J96="","",IFERROR(VLOOKUP($J96,'Segment rules'!$A$32:$C$38,3,0),""))</f>
        <v/>
      </c>
      <c r="L96" s="23" t="str">
        <f>IF(N($C96)&gt;0,C96,"")</f>
        <v/>
      </c>
    </row>
    <row r="97" spans="1:12" x14ac:dyDescent="0.25">
      <c r="A97" s="8"/>
      <c r="B97" s="17"/>
      <c r="C97" s="17"/>
      <c r="D97" s="18"/>
      <c r="E97" s="18"/>
      <c r="F97" s="19"/>
      <c r="G97" s="20" t="str">
        <f>IF(OR($A97="",$F97=""),"",IF(F97&lt;=0,"No break-even",1/F97))</f>
        <v/>
      </c>
      <c r="H97" s="20" t="str">
        <f>IF(OR($A97="",$D97=""),"",IF(D97&gt;0,E97/D97,"n/a"))</f>
        <v/>
      </c>
      <c r="I97" s="20" t="str">
        <f>IF($A97="","",IF(AND(ISNUMBER(G97),ISNUMBER(H97)),H97/G97,"n/a"))</f>
        <v/>
      </c>
      <c r="J97" s="21" t="str">
        <f>IF($A97="","",IF(AND(N($B97)=0,N($C97)=0),"Ghost, check feed",IF(N($E97)&lt;=0,IF($C97&gt;=$D$3,"Dog, lower priority","Drainer, collect clicks"),IF(NOT(ISNUMBER($I97)),"Add margin and ad spend",IF($C97&gt;=$D$3,IF($I97&gt;=$D$4,"Star, increase priority",IF($I97&gt;=$D$5,"Question Mark, test","Dog, lower priority")),IF($I97&gt;=$D$5,"Cash Cow, protect","Drainer, collect clicks"))))))</f>
        <v/>
      </c>
      <c r="K97" s="22" t="str">
        <f>IF($J97="","",IFERROR(VLOOKUP($J97,'Segment rules'!$A$32:$C$38,3,0),""))</f>
        <v/>
      </c>
      <c r="L97" s="23" t="str">
        <f>IF(N($C97)&gt;0,C97,"")</f>
        <v/>
      </c>
    </row>
    <row r="98" spans="1:12" x14ac:dyDescent="0.25">
      <c r="A98" s="8"/>
      <c r="B98" s="17"/>
      <c r="C98" s="17"/>
      <c r="D98" s="18"/>
      <c r="E98" s="18"/>
      <c r="F98" s="19"/>
      <c r="G98" s="20" t="str">
        <f>IF(OR($A98="",$F98=""),"",IF(F98&lt;=0,"No break-even",1/F98))</f>
        <v/>
      </c>
      <c r="H98" s="20" t="str">
        <f>IF(OR($A98="",$D98=""),"",IF(D98&gt;0,E98/D98,"n/a"))</f>
        <v/>
      </c>
      <c r="I98" s="20" t="str">
        <f>IF($A98="","",IF(AND(ISNUMBER(G98),ISNUMBER(H98)),H98/G98,"n/a"))</f>
        <v/>
      </c>
      <c r="J98" s="21" t="str">
        <f>IF($A98="","",IF(AND(N($B98)=0,N($C98)=0),"Ghost, check feed",IF(N($E98)&lt;=0,IF($C98&gt;=$D$3,"Dog, lower priority","Drainer, collect clicks"),IF(NOT(ISNUMBER($I98)),"Add margin and ad spend",IF($C98&gt;=$D$3,IF($I98&gt;=$D$4,"Star, increase priority",IF($I98&gt;=$D$5,"Question Mark, test","Dog, lower priority")),IF($I98&gt;=$D$5,"Cash Cow, protect","Drainer, collect clicks"))))))</f>
        <v/>
      </c>
      <c r="K98" s="22" t="str">
        <f>IF($J98="","",IFERROR(VLOOKUP($J98,'Segment rules'!$A$32:$C$38,3,0),""))</f>
        <v/>
      </c>
      <c r="L98" s="23" t="str">
        <f>IF(N($C98)&gt;0,C98,"")</f>
        <v/>
      </c>
    </row>
    <row r="99" spans="1:12" x14ac:dyDescent="0.25">
      <c r="A99" s="8"/>
      <c r="B99" s="17"/>
      <c r="C99" s="17"/>
      <c r="D99" s="18"/>
      <c r="E99" s="18"/>
      <c r="F99" s="19"/>
      <c r="G99" s="20" t="str">
        <f>IF(OR($A99="",$F99=""),"",IF(F99&lt;=0,"No break-even",1/F99))</f>
        <v/>
      </c>
      <c r="H99" s="20" t="str">
        <f>IF(OR($A99="",$D99=""),"",IF(D99&gt;0,E99/D99,"n/a"))</f>
        <v/>
      </c>
      <c r="I99" s="20" t="str">
        <f>IF($A99="","",IF(AND(ISNUMBER(G99),ISNUMBER(H99)),H99/G99,"n/a"))</f>
        <v/>
      </c>
      <c r="J99" s="21" t="str">
        <f>IF($A99="","",IF(AND(N($B99)=0,N($C99)=0),"Ghost, check feed",IF(N($E99)&lt;=0,IF($C99&gt;=$D$3,"Dog, lower priority","Drainer, collect clicks"),IF(NOT(ISNUMBER($I99)),"Add margin and ad spend",IF($C99&gt;=$D$3,IF($I99&gt;=$D$4,"Star, increase priority",IF($I99&gt;=$D$5,"Question Mark, test","Dog, lower priority")),IF($I99&gt;=$D$5,"Cash Cow, protect","Drainer, collect clicks"))))))</f>
        <v/>
      </c>
      <c r="K99" s="22" t="str">
        <f>IF($J99="","",IFERROR(VLOOKUP($J99,'Segment rules'!$A$32:$C$38,3,0),""))</f>
        <v/>
      </c>
      <c r="L99" s="23" t="str">
        <f>IF(N($C99)&gt;0,C99,"")</f>
        <v/>
      </c>
    </row>
    <row r="100" spans="1:12" x14ac:dyDescent="0.25">
      <c r="A100" s="8"/>
      <c r="B100" s="17"/>
      <c r="C100" s="17"/>
      <c r="D100" s="18"/>
      <c r="E100" s="18"/>
      <c r="F100" s="19"/>
      <c r="G100" s="20" t="str">
        <f>IF(OR($A100="",$F100=""),"",IF(F100&lt;=0,"No break-even",1/F100))</f>
        <v/>
      </c>
      <c r="H100" s="20" t="str">
        <f>IF(OR($A100="",$D100=""),"",IF(D100&gt;0,E100/D100,"n/a"))</f>
        <v/>
      </c>
      <c r="I100" s="20" t="str">
        <f>IF($A100="","",IF(AND(ISNUMBER(G100),ISNUMBER(H100)),H100/G100,"n/a"))</f>
        <v/>
      </c>
      <c r="J100" s="21" t="str">
        <f>IF($A100="","",IF(AND(N($B100)=0,N($C100)=0),"Ghost, check feed",IF(N($E100)&lt;=0,IF($C100&gt;=$D$3,"Dog, lower priority","Drainer, collect clicks"),IF(NOT(ISNUMBER($I100)),"Add margin and ad spend",IF($C100&gt;=$D$3,IF($I100&gt;=$D$4,"Star, increase priority",IF($I100&gt;=$D$5,"Question Mark, test","Dog, lower priority")),IF($I100&gt;=$D$5,"Cash Cow, protect","Drainer, collect clicks"))))))</f>
        <v/>
      </c>
      <c r="K100" s="22" t="str">
        <f>IF($J100="","",IFERROR(VLOOKUP($J100,'Segment rules'!$A$32:$C$38,3,0),""))</f>
        <v/>
      </c>
      <c r="L100" s="23" t="str">
        <f>IF(N($C100)&gt;0,C100,"")</f>
        <v/>
      </c>
    </row>
    <row r="101" spans="1:12" x14ac:dyDescent="0.25">
      <c r="A101" s="8"/>
      <c r="B101" s="17"/>
      <c r="C101" s="17"/>
      <c r="D101" s="18"/>
      <c r="E101" s="18"/>
      <c r="F101" s="19"/>
      <c r="G101" s="20" t="str">
        <f>IF(OR($A101="",$F101=""),"",IF(F101&lt;=0,"No break-even",1/F101))</f>
        <v/>
      </c>
      <c r="H101" s="20" t="str">
        <f>IF(OR($A101="",$D101=""),"",IF(D101&gt;0,E101/D101,"n/a"))</f>
        <v/>
      </c>
      <c r="I101" s="20" t="str">
        <f>IF($A101="","",IF(AND(ISNUMBER(G101),ISNUMBER(H101)),H101/G101,"n/a"))</f>
        <v/>
      </c>
      <c r="J101" s="21" t="str">
        <f>IF($A101="","",IF(AND(N($B101)=0,N($C101)=0),"Ghost, check feed",IF(N($E101)&lt;=0,IF($C101&gt;=$D$3,"Dog, lower priority","Drainer, collect clicks"),IF(NOT(ISNUMBER($I101)),"Add margin and ad spend",IF($C101&gt;=$D$3,IF($I101&gt;=$D$4,"Star, increase priority",IF($I101&gt;=$D$5,"Question Mark, test","Dog, lower priority")),IF($I101&gt;=$D$5,"Cash Cow, protect","Drainer, collect clicks"))))))</f>
        <v/>
      </c>
      <c r="K101" s="22" t="str">
        <f>IF($J101="","",IFERROR(VLOOKUP($J101,'Segment rules'!$A$32:$C$38,3,0),""))</f>
        <v/>
      </c>
      <c r="L101" s="23" t="str">
        <f>IF(N($C101)&gt;0,C101,"")</f>
        <v/>
      </c>
    </row>
    <row r="102" spans="1:12" x14ac:dyDescent="0.25">
      <c r="A102" s="8"/>
      <c r="B102" s="17"/>
      <c r="C102" s="17"/>
      <c r="D102" s="18"/>
      <c r="E102" s="18"/>
      <c r="F102" s="19"/>
      <c r="G102" s="20" t="str">
        <f>IF(OR($A102="",$F102=""),"",IF(F102&lt;=0,"No break-even",1/F102))</f>
        <v/>
      </c>
      <c r="H102" s="20" t="str">
        <f>IF(OR($A102="",$D102=""),"",IF(D102&gt;0,E102/D102,"n/a"))</f>
        <v/>
      </c>
      <c r="I102" s="20" t="str">
        <f>IF($A102="","",IF(AND(ISNUMBER(G102),ISNUMBER(H102)),H102/G102,"n/a"))</f>
        <v/>
      </c>
      <c r="J102" s="21" t="str">
        <f>IF($A102="","",IF(AND(N($B102)=0,N($C102)=0),"Ghost, check feed",IF(N($E102)&lt;=0,IF($C102&gt;=$D$3,"Dog, lower priority","Drainer, collect clicks"),IF(NOT(ISNUMBER($I102)),"Add margin and ad spend",IF($C102&gt;=$D$3,IF($I102&gt;=$D$4,"Star, increase priority",IF($I102&gt;=$D$5,"Question Mark, test","Dog, lower priority")),IF($I102&gt;=$D$5,"Cash Cow, protect","Drainer, collect clicks"))))))</f>
        <v/>
      </c>
      <c r="K102" s="22" t="str">
        <f>IF($J102="","",IFERROR(VLOOKUP($J102,'Segment rules'!$A$32:$C$38,3,0),""))</f>
        <v/>
      </c>
      <c r="L102" s="23" t="str">
        <f>IF(N($C102)&gt;0,C102,"")</f>
        <v/>
      </c>
    </row>
    <row r="103" spans="1:12" x14ac:dyDescent="0.25">
      <c r="A103" s="8"/>
      <c r="B103" s="17"/>
      <c r="C103" s="17"/>
      <c r="D103" s="18"/>
      <c r="E103" s="18"/>
      <c r="F103" s="19"/>
      <c r="G103" s="20" t="str">
        <f>IF(OR($A103="",$F103=""),"",IF(F103&lt;=0,"No break-even",1/F103))</f>
        <v/>
      </c>
      <c r="H103" s="20" t="str">
        <f>IF(OR($A103="",$D103=""),"",IF(D103&gt;0,E103/D103,"n/a"))</f>
        <v/>
      </c>
      <c r="I103" s="20" t="str">
        <f>IF($A103="","",IF(AND(ISNUMBER(G103),ISNUMBER(H103)),H103/G103,"n/a"))</f>
        <v/>
      </c>
      <c r="J103" s="21" t="str">
        <f>IF($A103="","",IF(AND(N($B103)=0,N($C103)=0),"Ghost, check feed",IF(N($E103)&lt;=0,IF($C103&gt;=$D$3,"Dog, lower priority","Drainer, collect clicks"),IF(NOT(ISNUMBER($I103)),"Add margin and ad spend",IF($C103&gt;=$D$3,IF($I103&gt;=$D$4,"Star, increase priority",IF($I103&gt;=$D$5,"Question Mark, test","Dog, lower priority")),IF($I103&gt;=$D$5,"Cash Cow, protect","Drainer, collect clicks"))))))</f>
        <v/>
      </c>
      <c r="K103" s="22" t="str">
        <f>IF($J103="","",IFERROR(VLOOKUP($J103,'Segment rules'!$A$32:$C$38,3,0),""))</f>
        <v/>
      </c>
      <c r="L103" s="23" t="str">
        <f>IF(N($C103)&gt;0,C103,"")</f>
        <v/>
      </c>
    </row>
    <row r="104" spans="1:12" x14ac:dyDescent="0.25">
      <c r="A104" s="8"/>
      <c r="B104" s="17"/>
      <c r="C104" s="17"/>
      <c r="D104" s="18"/>
      <c r="E104" s="18"/>
      <c r="F104" s="19"/>
      <c r="G104" s="20" t="str">
        <f>IF(OR($A104="",$F104=""),"",IF(F104&lt;=0,"No break-even",1/F104))</f>
        <v/>
      </c>
      <c r="H104" s="20" t="str">
        <f>IF(OR($A104="",$D104=""),"",IF(D104&gt;0,E104/D104,"n/a"))</f>
        <v/>
      </c>
      <c r="I104" s="20" t="str">
        <f>IF($A104="","",IF(AND(ISNUMBER(G104),ISNUMBER(H104)),H104/G104,"n/a"))</f>
        <v/>
      </c>
      <c r="J104" s="21" t="str">
        <f>IF($A104="","",IF(AND(N($B104)=0,N($C104)=0),"Ghost, check feed",IF(N($E104)&lt;=0,IF($C104&gt;=$D$3,"Dog, lower priority","Drainer, collect clicks"),IF(NOT(ISNUMBER($I104)),"Add margin and ad spend",IF($C104&gt;=$D$3,IF($I104&gt;=$D$4,"Star, increase priority",IF($I104&gt;=$D$5,"Question Mark, test","Dog, lower priority")),IF($I104&gt;=$D$5,"Cash Cow, protect","Drainer, collect clicks"))))))</f>
        <v/>
      </c>
      <c r="K104" s="22" t="str">
        <f>IF($J104="","",IFERROR(VLOOKUP($J104,'Segment rules'!$A$32:$C$38,3,0),""))</f>
        <v/>
      </c>
      <c r="L104" s="23" t="str">
        <f>IF(N($C104)&gt;0,C104,"")</f>
        <v/>
      </c>
    </row>
    <row r="105" spans="1:12" x14ac:dyDescent="0.25">
      <c r="A105" s="8"/>
      <c r="B105" s="17"/>
      <c r="C105" s="17"/>
      <c r="D105" s="18"/>
      <c r="E105" s="18"/>
      <c r="F105" s="19"/>
      <c r="G105" s="20" t="str">
        <f>IF(OR($A105="",$F105=""),"",IF(F105&lt;=0,"No break-even",1/F105))</f>
        <v/>
      </c>
      <c r="H105" s="20" t="str">
        <f>IF(OR($A105="",$D105=""),"",IF(D105&gt;0,E105/D105,"n/a"))</f>
        <v/>
      </c>
      <c r="I105" s="20" t="str">
        <f>IF($A105="","",IF(AND(ISNUMBER(G105),ISNUMBER(H105)),H105/G105,"n/a"))</f>
        <v/>
      </c>
      <c r="J105" s="21" t="str">
        <f>IF($A105="","",IF(AND(N($B105)=0,N($C105)=0),"Ghost, check feed",IF(N($E105)&lt;=0,IF($C105&gt;=$D$3,"Dog, lower priority","Drainer, collect clicks"),IF(NOT(ISNUMBER($I105)),"Add margin and ad spend",IF($C105&gt;=$D$3,IF($I105&gt;=$D$4,"Star, increase priority",IF($I105&gt;=$D$5,"Question Mark, test","Dog, lower priority")),IF($I105&gt;=$D$5,"Cash Cow, protect","Drainer, collect clicks"))))))</f>
        <v/>
      </c>
      <c r="K105" s="22" t="str">
        <f>IF($J105="","",IFERROR(VLOOKUP($J105,'Segment rules'!$A$32:$C$38,3,0),""))</f>
        <v/>
      </c>
      <c r="L105" s="23" t="str">
        <f>IF(N($C105)&gt;0,C105,"")</f>
        <v/>
      </c>
    </row>
    <row r="106" spans="1:12" x14ac:dyDescent="0.25">
      <c r="A106" s="8"/>
      <c r="B106" s="17"/>
      <c r="C106" s="17"/>
      <c r="D106" s="18"/>
      <c r="E106" s="18"/>
      <c r="F106" s="19"/>
      <c r="G106" s="20" t="str">
        <f>IF(OR($A106="",$F106=""),"",IF(F106&lt;=0,"No break-even",1/F106))</f>
        <v/>
      </c>
      <c r="H106" s="20" t="str">
        <f>IF(OR($A106="",$D106=""),"",IF(D106&gt;0,E106/D106,"n/a"))</f>
        <v/>
      </c>
      <c r="I106" s="20" t="str">
        <f>IF($A106="","",IF(AND(ISNUMBER(G106),ISNUMBER(H106)),H106/G106,"n/a"))</f>
        <v/>
      </c>
      <c r="J106" s="21" t="str">
        <f>IF($A106="","",IF(AND(N($B106)=0,N($C106)=0),"Ghost, check feed",IF(N($E106)&lt;=0,IF($C106&gt;=$D$3,"Dog, lower priority","Drainer, collect clicks"),IF(NOT(ISNUMBER($I106)),"Add margin and ad spend",IF($C106&gt;=$D$3,IF($I106&gt;=$D$4,"Star, increase priority",IF($I106&gt;=$D$5,"Question Mark, test","Dog, lower priority")),IF($I106&gt;=$D$5,"Cash Cow, protect","Drainer, collect clicks"))))))</f>
        <v/>
      </c>
      <c r="K106" s="22" t="str">
        <f>IF($J106="","",IFERROR(VLOOKUP($J106,'Segment rules'!$A$32:$C$38,3,0),""))</f>
        <v/>
      </c>
      <c r="L106" s="23" t="str">
        <f>IF(N($C106)&gt;0,C106,"")</f>
        <v/>
      </c>
    </row>
    <row r="107" spans="1:12" x14ac:dyDescent="0.25">
      <c r="A107" s="8"/>
      <c r="B107" s="17"/>
      <c r="C107" s="17"/>
      <c r="D107" s="18"/>
      <c r="E107" s="18"/>
      <c r="F107" s="19"/>
      <c r="G107" s="20" t="str">
        <f>IF(OR($A107="",$F107=""),"",IF(F107&lt;=0,"No break-even",1/F107))</f>
        <v/>
      </c>
      <c r="H107" s="20" t="str">
        <f>IF(OR($A107="",$D107=""),"",IF(D107&gt;0,E107/D107,"n/a"))</f>
        <v/>
      </c>
      <c r="I107" s="20" t="str">
        <f>IF($A107="","",IF(AND(ISNUMBER(G107),ISNUMBER(H107)),H107/G107,"n/a"))</f>
        <v/>
      </c>
      <c r="J107" s="21" t="str">
        <f>IF($A107="","",IF(AND(N($B107)=0,N($C107)=0),"Ghost, check feed",IF(N($E107)&lt;=0,IF($C107&gt;=$D$3,"Dog, lower priority","Drainer, collect clicks"),IF(NOT(ISNUMBER($I107)),"Add margin and ad spend",IF($C107&gt;=$D$3,IF($I107&gt;=$D$4,"Star, increase priority",IF($I107&gt;=$D$5,"Question Mark, test","Dog, lower priority")),IF($I107&gt;=$D$5,"Cash Cow, protect","Drainer, collect clicks"))))))</f>
        <v/>
      </c>
      <c r="K107" s="22" t="str">
        <f>IF($J107="","",IFERROR(VLOOKUP($J107,'Segment rules'!$A$32:$C$38,3,0),""))</f>
        <v/>
      </c>
      <c r="L107" s="23" t="str">
        <f>IF(N($C107)&gt;0,C107,"")</f>
        <v/>
      </c>
    </row>
    <row r="109" spans="1:1" x14ac:dyDescent="0.25">
      <c r="A109" s="11" t="s">
        <v>57</v>
      </c>
    </row>
  </sheetData>
  <conditionalFormatting sqref="J8:J107">
    <cfRule type="expression" dxfId="0" priority="1">
      <formula>LEFT($J8,4)="Star"</formula>
    </cfRule>
    <cfRule type="expression" dxfId="1" priority="2">
      <formula>LEFT($J8,8)="Question"</formula>
    </cfRule>
    <cfRule type="expression" dxfId="2" priority="3">
      <formula>LEFT($J8,4)="Cash"</formula>
    </cfRule>
    <cfRule type="expression" dxfId="3" priority="4">
      <formula>LEFT($J8,3)="Dog"</formula>
    </cfRule>
    <cfRule type="expression" dxfId="4" priority="5">
      <formula>LEFT($J8,7)="Drainer"</formula>
    </cfRule>
    <cfRule type="expression" dxfId="5" priority="6">
      <formula>LEFT($J8,5)="Ghost"</formula>
    </cfRule>
  </conditionalFormatting>
  <dataValidations count="4">
    <dataValidation type="decimal" operator="greaterThanOrEqual" allowBlank="1" showErrorMessage="1" errorTitle="Enter a number" error="Enter a number of 0 or more." sqref="B10:E107">
      <formula1>0</formula1>
    </dataValidation>
    <dataValidation type="decimal" operator="greaterThanOrEqual" allowBlank="1" showErrorMessage="1" errorTitle="Enter a number" error="Enter a number of 0 or more." sqref="B8:E107">
      <formula1>0</formula1>
    </dataValidation>
    <dataValidation type="decimal" allowBlank="1" showErrorMessage="1" errorTitle="Enter a percentage" error="Enter a value between 0% and 100%, for example 21% or 0.21." sqref="F10:F107">
      <formula1>0</formula1>
      <formula2>1</formula2>
    </dataValidation>
    <dataValidation type="decimal" allowBlank="1" showErrorMessage="1" errorTitle="Enter a percentage" error="Enter a value between 0% and 100%, for example 21% or 0.21." sqref="F8:F107">
      <formula1>0</formula1>
      <formula2>1</formula2>
    </dataValidation>
  </dataValidations>
  <pageMargins left="0.7" right="0.7" top="0.75" bottom="0.75" header="0.3" footer="0.3"/>
  <pageSetup orientation="portrait" horizontalDpi="4294967295" verticalDpi="4294967295" scale="100" fitToWidth="1" fitToHeight="1"/>
  <headerFooter>
    <oddFooter>&amp;LProduct Metrics, October 2026. productmetrics.io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56" customWidth="1"/>
    <col min="4" max="4" width="18" customWidth="1"/>
  </cols>
  <sheetData>
    <row r="1" spans="1:1" x14ac:dyDescent="0.25">
      <c r="A1" s="1" t="s">
        <v>86</v>
      </c>
    </row>
    <row r="2" spans="1:1" x14ac:dyDescent="0.25">
      <c r="A2" s="12" t="s">
        <v>87</v>
      </c>
    </row>
    <row r="4" ht="48" customHeight="1" spans="1:4" x14ac:dyDescent="0.25">
      <c r="A4" s="4" t="s">
        <v>88</v>
      </c>
      <c r="B4" s="4" t="s">
        <v>89</v>
      </c>
      <c r="C4" s="4" t="s">
        <v>90</v>
      </c>
      <c r="D4" s="4" t="s">
        <v>91</v>
      </c>
    </row>
    <row r="5" spans="1:4" x14ac:dyDescent="0.25">
      <c r="A5" s="24">
        <v>46296</v>
      </c>
      <c r="B5" s="25" t="s">
        <v>92</v>
      </c>
      <c r="C5" s="25" t="s">
        <v>93</v>
      </c>
      <c r="D5" s="24">
        <v>46327</v>
      </c>
    </row>
    <row r="6" spans="1:4" x14ac:dyDescent="0.25">
      <c r="A6" s="26"/>
      <c r="B6" s="9"/>
      <c r="C6" s="9"/>
      <c r="D6" s="26"/>
    </row>
    <row r="7" spans="1:4" x14ac:dyDescent="0.25">
      <c r="A7" s="26"/>
      <c r="B7" s="9"/>
      <c r="C7" s="9"/>
      <c r="D7" s="26"/>
    </row>
    <row r="8" spans="1:4" x14ac:dyDescent="0.25">
      <c r="A8" s="26"/>
      <c r="B8" s="9"/>
      <c r="C8" s="9"/>
      <c r="D8" s="26"/>
    </row>
    <row r="9" spans="1:4" x14ac:dyDescent="0.25">
      <c r="A9" s="26"/>
      <c r="B9" s="9"/>
      <c r="C9" s="9"/>
      <c r="D9" s="26"/>
    </row>
    <row r="10" spans="1:4" x14ac:dyDescent="0.25">
      <c r="A10" s="26"/>
      <c r="B10" s="9"/>
      <c r="C10" s="9"/>
      <c r="D10" s="26"/>
    </row>
    <row r="11" spans="1:4" x14ac:dyDescent="0.25">
      <c r="A11" s="26"/>
      <c r="B11" s="9"/>
      <c r="C11" s="9"/>
      <c r="D11" s="26"/>
    </row>
    <row r="12" spans="1:4" x14ac:dyDescent="0.25">
      <c r="A12" s="26"/>
      <c r="B12" s="9"/>
      <c r="C12" s="9"/>
      <c r="D12" s="26"/>
    </row>
    <row r="13" spans="1:4" x14ac:dyDescent="0.25">
      <c r="A13" s="26"/>
      <c r="B13" s="9"/>
      <c r="C13" s="9"/>
      <c r="D13" s="26"/>
    </row>
    <row r="14" spans="1:4" x14ac:dyDescent="0.25">
      <c r="A14" s="26"/>
      <c r="B14" s="9"/>
      <c r="C14" s="9"/>
      <c r="D14" s="26"/>
    </row>
    <row r="15" spans="1:4" x14ac:dyDescent="0.25">
      <c r="A15" s="26"/>
      <c r="B15" s="9"/>
      <c r="C15" s="9"/>
      <c r="D15" s="26"/>
    </row>
    <row r="16" spans="1:4" x14ac:dyDescent="0.25">
      <c r="A16" s="26"/>
      <c r="B16" s="9"/>
      <c r="C16" s="9"/>
      <c r="D16" s="26"/>
    </row>
    <row r="17" spans="1:4" x14ac:dyDescent="0.25">
      <c r="A17" s="26"/>
      <c r="B17" s="9"/>
      <c r="C17" s="9"/>
      <c r="D17" s="26"/>
    </row>
    <row r="18" spans="1:4" x14ac:dyDescent="0.25">
      <c r="A18" s="26"/>
      <c r="B18" s="9"/>
      <c r="C18" s="9"/>
      <c r="D18" s="26"/>
    </row>
    <row r="19" spans="1:4" x14ac:dyDescent="0.25">
      <c r="A19" s="26"/>
      <c r="B19" s="9"/>
      <c r="C19" s="9"/>
      <c r="D19" s="26"/>
    </row>
    <row r="20" spans="1:4" x14ac:dyDescent="0.25">
      <c r="A20" s="26"/>
      <c r="B20" s="9"/>
      <c r="C20" s="9"/>
      <c r="D20" s="26"/>
    </row>
    <row r="21" spans="1:4" x14ac:dyDescent="0.25">
      <c r="A21" s="26"/>
      <c r="B21" s="9"/>
      <c r="C21" s="9"/>
      <c r="D21" s="26"/>
    </row>
    <row r="22" spans="1:4" x14ac:dyDescent="0.25">
      <c r="A22" s="26"/>
      <c r="B22" s="9"/>
      <c r="C22" s="9"/>
      <c r="D22" s="26"/>
    </row>
    <row r="23" spans="1:4" x14ac:dyDescent="0.25">
      <c r="A23" s="26"/>
      <c r="B23" s="9"/>
      <c r="C23" s="9"/>
      <c r="D23" s="26"/>
    </row>
    <row r="24" spans="1:4" x14ac:dyDescent="0.25">
      <c r="A24" s="26"/>
      <c r="B24" s="9"/>
      <c r="C24" s="9"/>
      <c r="D24" s="26"/>
    </row>
    <row r="25" spans="1:4" x14ac:dyDescent="0.25">
      <c r="A25" s="26"/>
      <c r="B25" s="9"/>
      <c r="C25" s="9"/>
      <c r="D25" s="26"/>
    </row>
    <row r="26" spans="1:4" x14ac:dyDescent="0.25">
      <c r="A26" s="26"/>
      <c r="B26" s="9"/>
      <c r="C26" s="9"/>
      <c r="D26" s="26"/>
    </row>
    <row r="27" spans="1:4" x14ac:dyDescent="0.25">
      <c r="A27" s="26"/>
      <c r="B27" s="9"/>
      <c r="C27" s="9"/>
      <c r="D27" s="26"/>
    </row>
    <row r="28" spans="1:4" x14ac:dyDescent="0.25">
      <c r="A28" s="26"/>
      <c r="B28" s="9"/>
      <c r="C28" s="9"/>
      <c r="D28" s="26"/>
    </row>
    <row r="29" spans="1:4" x14ac:dyDescent="0.25">
      <c r="A29" s="26"/>
      <c r="B29" s="9"/>
      <c r="C29" s="9"/>
      <c r="D29" s="26"/>
    </row>
    <row r="30" spans="1:4" x14ac:dyDescent="0.25">
      <c r="A30" s="26"/>
      <c r="B30" s="9"/>
      <c r="C30" s="9"/>
      <c r="D30" s="26"/>
    </row>
    <row r="31" spans="1:4" x14ac:dyDescent="0.25">
      <c r="A31" s="26"/>
      <c r="B31" s="9"/>
      <c r="C31" s="9"/>
      <c r="D31" s="26"/>
    </row>
    <row r="32" spans="1:4" x14ac:dyDescent="0.25">
      <c r="A32" s="26"/>
      <c r="B32" s="9"/>
      <c r="C32" s="9"/>
      <c r="D32" s="26"/>
    </row>
    <row r="33" spans="1:4" x14ac:dyDescent="0.25">
      <c r="A33" s="26"/>
      <c r="B33" s="9"/>
      <c r="C33" s="9"/>
      <c r="D33" s="26"/>
    </row>
    <row r="34" spans="1:4" x14ac:dyDescent="0.25">
      <c r="A34" s="26"/>
      <c r="B34" s="9"/>
      <c r="C34" s="9"/>
      <c r="D34" s="26"/>
    </row>
    <row r="35" spans="1:4" x14ac:dyDescent="0.25">
      <c r="A35" s="26"/>
      <c r="B35" s="9"/>
      <c r="C35" s="9"/>
      <c r="D35" s="26"/>
    </row>
    <row r="36" spans="1:4" x14ac:dyDescent="0.25">
      <c r="A36" s="26"/>
      <c r="B36" s="9"/>
      <c r="C36" s="9"/>
      <c r="D36" s="26"/>
    </row>
    <row r="37" spans="1:4" x14ac:dyDescent="0.25">
      <c r="A37" s="26"/>
      <c r="B37" s="9"/>
      <c r="C37" s="9"/>
      <c r="D37" s="26"/>
    </row>
    <row r="38" spans="1:4" x14ac:dyDescent="0.25">
      <c r="A38" s="26"/>
      <c r="B38" s="9"/>
      <c r="C38" s="9"/>
      <c r="D38" s="26"/>
    </row>
    <row r="39" spans="1:4" x14ac:dyDescent="0.25">
      <c r="A39" s="26"/>
      <c r="B39" s="9"/>
      <c r="C39" s="9"/>
      <c r="D39" s="26"/>
    </row>
    <row r="40" spans="1:4" x14ac:dyDescent="0.25">
      <c r="A40" s="26"/>
      <c r="B40" s="9"/>
      <c r="C40" s="9"/>
      <c r="D40" s="26"/>
    </row>
    <row r="41" spans="1:4" x14ac:dyDescent="0.25">
      <c r="A41" s="26"/>
      <c r="B41" s="9"/>
      <c r="C41" s="9"/>
      <c r="D41" s="26"/>
    </row>
    <row r="42" spans="1:4" x14ac:dyDescent="0.25">
      <c r="A42" s="26"/>
      <c r="B42" s="9"/>
      <c r="C42" s="9"/>
      <c r="D42" s="26"/>
    </row>
    <row r="43" spans="1:4" x14ac:dyDescent="0.25">
      <c r="A43" s="26"/>
      <c r="B43" s="9"/>
      <c r="C43" s="9"/>
      <c r="D43" s="26"/>
    </row>
    <row r="44" spans="1:4" x14ac:dyDescent="0.25">
      <c r="A44" s="26"/>
      <c r="B44" s="9"/>
      <c r="C44" s="9"/>
      <c r="D44" s="26"/>
    </row>
    <row r="45" spans="1:4" x14ac:dyDescent="0.25">
      <c r="A45" s="26"/>
      <c r="B45" s="9"/>
      <c r="C45" s="9"/>
      <c r="D45" s="26"/>
    </row>
    <row r="46" spans="1:4" x14ac:dyDescent="0.25">
      <c r="A46" s="26"/>
      <c r="B46" s="9"/>
      <c r="C46" s="9"/>
      <c r="D46" s="26"/>
    </row>
    <row r="47" spans="1:4" x14ac:dyDescent="0.25">
      <c r="A47" s="26"/>
      <c r="B47" s="9"/>
      <c r="C47" s="9"/>
      <c r="D47" s="26"/>
    </row>
    <row r="48" spans="1:4" x14ac:dyDescent="0.25">
      <c r="A48" s="26"/>
      <c r="B48" s="9"/>
      <c r="C48" s="9"/>
      <c r="D48" s="26"/>
    </row>
    <row r="49" spans="1:4" x14ac:dyDescent="0.25">
      <c r="A49" s="26"/>
      <c r="B49" s="9"/>
      <c r="C49" s="9"/>
      <c r="D49" s="26"/>
    </row>
    <row r="50" spans="1:4" x14ac:dyDescent="0.25">
      <c r="A50" s="26"/>
      <c r="B50" s="9"/>
      <c r="C50" s="9"/>
      <c r="D50" s="26"/>
    </row>
    <row r="51" spans="1:4" x14ac:dyDescent="0.25">
      <c r="A51" s="26"/>
      <c r="B51" s="9"/>
      <c r="C51" s="9"/>
      <c r="D51" s="26"/>
    </row>
    <row r="52" spans="1:4" x14ac:dyDescent="0.25">
      <c r="A52" s="26"/>
      <c r="B52" s="9"/>
      <c r="C52" s="9"/>
      <c r="D52" s="26"/>
    </row>
    <row r="53" spans="1:4" x14ac:dyDescent="0.25">
      <c r="A53" s="26"/>
      <c r="B53" s="9"/>
      <c r="C53" s="9"/>
      <c r="D53" s="26"/>
    </row>
    <row r="54" spans="1:4" x14ac:dyDescent="0.25">
      <c r="A54" s="26"/>
      <c r="B54" s="9"/>
      <c r="C54" s="9"/>
      <c r="D54" s="26"/>
    </row>
    <row r="55" spans="1:4" x14ac:dyDescent="0.25">
      <c r="A55" s="26"/>
      <c r="B55" s="9"/>
      <c r="C55" s="9"/>
      <c r="D55" s="26"/>
    </row>
    <row r="56" spans="1:4" x14ac:dyDescent="0.25">
      <c r="A56" s="26"/>
      <c r="B56" s="9"/>
      <c r="C56" s="9"/>
      <c r="D56" s="26"/>
    </row>
    <row r="57" spans="1:4" x14ac:dyDescent="0.25">
      <c r="A57" s="26"/>
      <c r="B57" s="9"/>
      <c r="C57" s="9"/>
      <c r="D57" s="26"/>
    </row>
    <row r="58" spans="1:4" x14ac:dyDescent="0.25">
      <c r="A58" s="26"/>
      <c r="B58" s="9"/>
      <c r="C58" s="9"/>
      <c r="D58" s="26"/>
    </row>
    <row r="59" spans="1:4" x14ac:dyDescent="0.25">
      <c r="A59" s="26"/>
      <c r="B59" s="9"/>
      <c r="C59" s="9"/>
      <c r="D59" s="26"/>
    </row>
    <row r="60" spans="1:4" x14ac:dyDescent="0.25">
      <c r="A60" s="26"/>
      <c r="B60" s="9"/>
      <c r="C60" s="9"/>
      <c r="D60" s="26"/>
    </row>
    <row r="61" spans="1:4" x14ac:dyDescent="0.25">
      <c r="A61" s="26"/>
      <c r="B61" s="9"/>
      <c r="C61" s="9"/>
      <c r="D61" s="26"/>
    </row>
    <row r="62" spans="1:4" x14ac:dyDescent="0.25">
      <c r="A62" s="26"/>
      <c r="B62" s="9"/>
      <c r="C62" s="9"/>
      <c r="D62" s="26"/>
    </row>
    <row r="63" spans="1:4" x14ac:dyDescent="0.25">
      <c r="A63" s="26"/>
      <c r="B63" s="9"/>
      <c r="C63" s="9"/>
      <c r="D63" s="26"/>
    </row>
    <row r="64" spans="1:4" x14ac:dyDescent="0.25">
      <c r="A64" s="26"/>
      <c r="B64" s="9"/>
      <c r="C64" s="9"/>
      <c r="D64" s="26"/>
    </row>
    <row r="65" spans="1:4" x14ac:dyDescent="0.25">
      <c r="A65" s="26"/>
      <c r="B65" s="9"/>
      <c r="C65" s="9"/>
      <c r="D65" s="26"/>
    </row>
    <row r="66" spans="1:4" x14ac:dyDescent="0.25">
      <c r="A66" s="26"/>
      <c r="B66" s="9"/>
      <c r="C66" s="9"/>
      <c r="D66" s="26"/>
    </row>
    <row r="67" spans="1:4" x14ac:dyDescent="0.25">
      <c r="A67" s="26"/>
      <c r="B67" s="9"/>
      <c r="C67" s="9"/>
      <c r="D67" s="26"/>
    </row>
    <row r="68" spans="1:4" x14ac:dyDescent="0.25">
      <c r="A68" s="26"/>
      <c r="B68" s="9"/>
      <c r="C68" s="9"/>
      <c r="D68" s="26"/>
    </row>
    <row r="69" spans="1:4" x14ac:dyDescent="0.25">
      <c r="A69" s="26"/>
      <c r="B69" s="9"/>
      <c r="C69" s="9"/>
      <c r="D69" s="26"/>
    </row>
    <row r="70" spans="1:4" x14ac:dyDescent="0.25">
      <c r="A70" s="26"/>
      <c r="B70" s="9"/>
      <c r="C70" s="9"/>
      <c r="D70" s="26"/>
    </row>
    <row r="71" spans="1:4" x14ac:dyDescent="0.25">
      <c r="A71" s="26"/>
      <c r="B71" s="9"/>
      <c r="C71" s="9"/>
      <c r="D71" s="26"/>
    </row>
    <row r="72" spans="1:4" x14ac:dyDescent="0.25">
      <c r="A72" s="26"/>
      <c r="B72" s="9"/>
      <c r="C72" s="9"/>
      <c r="D72" s="26"/>
    </row>
    <row r="73" spans="1:4" x14ac:dyDescent="0.25">
      <c r="A73" s="26"/>
      <c r="B73" s="9"/>
      <c r="C73" s="9"/>
      <c r="D73" s="26"/>
    </row>
    <row r="74" spans="1:4" x14ac:dyDescent="0.25">
      <c r="A74" s="26"/>
      <c r="B74" s="9"/>
      <c r="C74" s="9"/>
      <c r="D74" s="26"/>
    </row>
    <row r="75" spans="1:4" x14ac:dyDescent="0.25">
      <c r="A75" s="26"/>
      <c r="B75" s="9"/>
      <c r="C75" s="9"/>
      <c r="D75" s="26"/>
    </row>
    <row r="76" spans="1:4" x14ac:dyDescent="0.25">
      <c r="A76" s="26"/>
      <c r="B76" s="9"/>
      <c r="C76" s="9"/>
      <c r="D76" s="26"/>
    </row>
    <row r="77" spans="1:4" x14ac:dyDescent="0.25">
      <c r="A77" s="26"/>
      <c r="B77" s="9"/>
      <c r="C77" s="9"/>
      <c r="D77" s="26"/>
    </row>
    <row r="78" spans="1:4" x14ac:dyDescent="0.25">
      <c r="A78" s="26"/>
      <c r="B78" s="9"/>
      <c r="C78" s="9"/>
      <c r="D78" s="26"/>
    </row>
    <row r="79" spans="1:4" x14ac:dyDescent="0.25">
      <c r="A79" s="26"/>
      <c r="B79" s="9"/>
      <c r="C79" s="9"/>
      <c r="D79" s="26"/>
    </row>
    <row r="80" spans="1:4" x14ac:dyDescent="0.25">
      <c r="A80" s="26"/>
      <c r="B80" s="9"/>
      <c r="C80" s="9"/>
      <c r="D80" s="26"/>
    </row>
    <row r="81" spans="1:4" x14ac:dyDescent="0.25">
      <c r="A81" s="26"/>
      <c r="B81" s="9"/>
      <c r="C81" s="9"/>
      <c r="D81" s="26"/>
    </row>
    <row r="82" spans="1:4" x14ac:dyDescent="0.25">
      <c r="A82" s="26"/>
      <c r="B82" s="9"/>
      <c r="C82" s="9"/>
      <c r="D82" s="26"/>
    </row>
    <row r="83" spans="1:4" x14ac:dyDescent="0.25">
      <c r="A83" s="26"/>
      <c r="B83" s="9"/>
      <c r="C83" s="9"/>
      <c r="D83" s="26"/>
    </row>
    <row r="84" spans="1:4" x14ac:dyDescent="0.25">
      <c r="A84" s="26"/>
      <c r="B84" s="9"/>
      <c r="C84" s="9"/>
      <c r="D84" s="26"/>
    </row>
    <row r="85" spans="1:4" x14ac:dyDescent="0.25">
      <c r="A85" s="26"/>
      <c r="B85" s="9"/>
      <c r="C85" s="9"/>
      <c r="D85" s="26"/>
    </row>
    <row r="86" spans="1:4" x14ac:dyDescent="0.25">
      <c r="A86" s="26"/>
      <c r="B86" s="9"/>
      <c r="C86" s="9"/>
      <c r="D86" s="26"/>
    </row>
    <row r="87" spans="1:4" x14ac:dyDescent="0.25">
      <c r="A87" s="26"/>
      <c r="B87" s="9"/>
      <c r="C87" s="9"/>
      <c r="D87" s="26"/>
    </row>
    <row r="88" spans="1:4" x14ac:dyDescent="0.25">
      <c r="A88" s="26"/>
      <c r="B88" s="9"/>
      <c r="C88" s="9"/>
      <c r="D88" s="26"/>
    </row>
    <row r="89" spans="1:4" x14ac:dyDescent="0.25">
      <c r="A89" s="26"/>
      <c r="B89" s="9"/>
      <c r="C89" s="9"/>
      <c r="D89" s="26"/>
    </row>
    <row r="90" spans="1:4" x14ac:dyDescent="0.25">
      <c r="A90" s="26"/>
      <c r="B90" s="9"/>
      <c r="C90" s="9"/>
      <c r="D90" s="26"/>
    </row>
    <row r="91" spans="1:4" x14ac:dyDescent="0.25">
      <c r="A91" s="26"/>
      <c r="B91" s="9"/>
      <c r="C91" s="9"/>
      <c r="D91" s="26"/>
    </row>
    <row r="92" spans="1:4" x14ac:dyDescent="0.25">
      <c r="A92" s="26"/>
      <c r="B92" s="9"/>
      <c r="C92" s="9"/>
      <c r="D92" s="26"/>
    </row>
    <row r="93" spans="1:4" x14ac:dyDescent="0.25">
      <c r="A93" s="26"/>
      <c r="B93" s="9"/>
      <c r="C93" s="9"/>
      <c r="D93" s="26"/>
    </row>
    <row r="94" spans="1:4" x14ac:dyDescent="0.25">
      <c r="A94" s="26"/>
      <c r="B94" s="9"/>
      <c r="C94" s="9"/>
      <c r="D94" s="26"/>
    </row>
    <row r="95" spans="1:4" x14ac:dyDescent="0.25">
      <c r="A95" s="26"/>
      <c r="B95" s="9"/>
      <c r="C95" s="9"/>
      <c r="D95" s="26"/>
    </row>
    <row r="96" spans="1:4" x14ac:dyDescent="0.25">
      <c r="A96" s="26"/>
      <c r="B96" s="9"/>
      <c r="C96" s="9"/>
      <c r="D96" s="26"/>
    </row>
    <row r="97" spans="1:4" x14ac:dyDescent="0.25">
      <c r="A97" s="26"/>
      <c r="B97" s="9"/>
      <c r="C97" s="9"/>
      <c r="D97" s="26"/>
    </row>
    <row r="98" spans="1:4" x14ac:dyDescent="0.25">
      <c r="A98" s="26"/>
      <c r="B98" s="9"/>
      <c r="C98" s="9"/>
      <c r="D98" s="26"/>
    </row>
    <row r="99" spans="1:4" x14ac:dyDescent="0.25">
      <c r="A99" s="26"/>
      <c r="B99" s="9"/>
      <c r="C99" s="9"/>
      <c r="D99" s="26"/>
    </row>
    <row r="100" spans="1:4" x14ac:dyDescent="0.25">
      <c r="A100" s="26"/>
      <c r="B100" s="9"/>
      <c r="C100" s="9"/>
      <c r="D100" s="26"/>
    </row>
    <row r="101" spans="1:4" x14ac:dyDescent="0.25">
      <c r="A101" s="26"/>
      <c r="B101" s="9"/>
      <c r="C101" s="9"/>
      <c r="D101" s="26"/>
    </row>
    <row r="102" spans="1:4" x14ac:dyDescent="0.25">
      <c r="A102" s="26"/>
      <c r="B102" s="9"/>
      <c r="C102" s="9"/>
      <c r="D102" s="26"/>
    </row>
    <row r="103" spans="1:4" x14ac:dyDescent="0.25">
      <c r="A103" s="26"/>
      <c r="B103" s="9"/>
      <c r="C103" s="9"/>
      <c r="D103" s="26"/>
    </row>
    <row r="104" spans="1:4" x14ac:dyDescent="0.25">
      <c r="A104" s="26"/>
      <c r="B104" s="9"/>
      <c r="C104" s="9"/>
      <c r="D104" s="26"/>
    </row>
    <row r="106" spans="1:1" x14ac:dyDescent="0.25">
      <c r="A106" s="11" t="s">
        <v>57</v>
      </c>
    </row>
  </sheetData>
  <dataValidations count="4">
    <dataValidation type="date" operator="greaterThanOrEqual" allowBlank="1" showErrorMessage="1" errorTitle="Enter a date" error="Enter a date, for example 1/10/2026." sqref="A10:A104">
      <formula1>36526</formula1>
    </dataValidation>
    <dataValidation type="date" operator="greaterThanOrEqual" allowBlank="1" showErrorMessage="1" errorTitle="Enter a date" error="Enter a date, for example 1/10/2026." sqref="A5:A104">
      <formula1>36526</formula1>
    </dataValidation>
    <dataValidation type="date" operator="greaterThanOrEqual" allowBlank="1" showErrorMessage="1" errorTitle="Enter a date" error="Enter a date, for example 1/10/2026." sqref="D10:D104">
      <formula1>36526</formula1>
    </dataValidation>
    <dataValidation type="date" operator="greaterThanOrEqual" allowBlank="1" showErrorMessage="1" errorTitle="Enter a date" error="Enter a date, for example 1/10/2026." sqref="D5:D104">
      <formula1>36526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headerFooter>
    <oddFooter>&amp;LProduct Metrics, October 2026. productmetrics.io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40" customWidth="1"/>
    <col min="3" max="3" width="90" customWidth="1"/>
  </cols>
  <sheetData>
    <row r="1" spans="1:1" x14ac:dyDescent="0.25">
      <c r="A1" s="1" t="s">
        <v>94</v>
      </c>
    </row>
    <row r="2" spans="1:1" x14ac:dyDescent="0.25">
      <c r="A2" s="12" t="s">
        <v>95</v>
      </c>
    </row>
    <row r="3" ht="56" customHeight="1" spans="1:3" x14ac:dyDescent="0.25">
      <c r="A3" s="27" t="s">
        <v>96</v>
      </c>
      <c r="B3" s="27"/>
      <c r="C3" s="27"/>
    </row>
    <row r="5" ht="22" customHeight="1" spans="1:3" x14ac:dyDescent="0.25">
      <c r="A5" s="4" t="s">
        <v>97</v>
      </c>
      <c r="B5" s="4" t="s">
        <v>98</v>
      </c>
      <c r="C5" s="4" t="s">
        <v>44</v>
      </c>
    </row>
    <row r="6" spans="1:2" x14ac:dyDescent="0.25">
      <c r="A6" s="5" t="s">
        <v>99</v>
      </c>
      <c r="B6" s="6" t="s">
        <v>100</v>
      </c>
    </row>
    <row r="7" spans="1:2" x14ac:dyDescent="0.25">
      <c r="A7" s="5" t="s">
        <v>101</v>
      </c>
      <c r="B7" s="6" t="s">
        <v>102</v>
      </c>
    </row>
    <row r="8" spans="1:2" x14ac:dyDescent="0.25">
      <c r="A8" s="5" t="s">
        <v>103</v>
      </c>
      <c r="B8" s="6" t="s">
        <v>104</v>
      </c>
    </row>
    <row r="9" spans="1:2" x14ac:dyDescent="0.25">
      <c r="A9" s="5" t="s">
        <v>105</v>
      </c>
      <c r="B9" s="6" t="s">
        <v>106</v>
      </c>
    </row>
    <row r="10" spans="1:2" x14ac:dyDescent="0.25">
      <c r="A10" s="5" t="s">
        <v>107</v>
      </c>
      <c r="B10" s="6" t="s">
        <v>108</v>
      </c>
    </row>
    <row r="11" spans="1:2" x14ac:dyDescent="0.25">
      <c r="A11" s="5" t="s">
        <v>109</v>
      </c>
      <c r="B11" s="6" t="s">
        <v>110</v>
      </c>
    </row>
    <row r="13" ht="22" customHeight="1" spans="1:3" x14ac:dyDescent="0.25">
      <c r="A13" s="4" t="s">
        <v>111</v>
      </c>
      <c r="B13" s="4" t="s">
        <v>112</v>
      </c>
      <c r="C13" s="4" t="s">
        <v>44</v>
      </c>
    </row>
    <row r="14" spans="1:3" x14ac:dyDescent="0.25">
      <c r="A14" s="5" t="s">
        <v>113</v>
      </c>
      <c r="B14" s="6" t="s">
        <v>114</v>
      </c>
      <c r="C14" s="6"/>
    </row>
    <row r="15" spans="1:3" x14ac:dyDescent="0.25">
      <c r="A15" s="5" t="s">
        <v>115</v>
      </c>
      <c r="B15" s="6" t="s">
        <v>116</v>
      </c>
      <c r="C15" s="6"/>
    </row>
    <row r="16" spans="1:3" x14ac:dyDescent="0.25">
      <c r="A16" s="5" t="s">
        <v>117</v>
      </c>
      <c r="B16" s="6" t="s">
        <v>118</v>
      </c>
      <c r="C16" s="6"/>
    </row>
    <row r="17" spans="1:3" x14ac:dyDescent="0.25">
      <c r="A17" s="5" t="s">
        <v>119</v>
      </c>
      <c r="B17" s="6" t="s">
        <v>120</v>
      </c>
      <c r="C17" s="6"/>
    </row>
    <row r="18" spans="1:3" x14ac:dyDescent="0.25">
      <c r="A18" s="5" t="s">
        <v>121</v>
      </c>
      <c r="B18" s="6" t="s">
        <v>122</v>
      </c>
      <c r="C18" s="6"/>
    </row>
    <row r="19" spans="1:3" x14ac:dyDescent="0.25">
      <c r="A19" s="5" t="s">
        <v>123</v>
      </c>
      <c r="B19" s="6" t="s">
        <v>124</v>
      </c>
      <c r="C19" s="6"/>
    </row>
    <row r="20" spans="1:3" x14ac:dyDescent="0.25">
      <c r="A20" s="5" t="s">
        <v>125</v>
      </c>
      <c r="B20" s="6" t="s">
        <v>126</v>
      </c>
      <c r="C20" s="6"/>
    </row>
    <row r="21" spans="1:3" x14ac:dyDescent="0.25">
      <c r="A21" s="5" t="s">
        <v>127</v>
      </c>
      <c r="B21" s="6" t="s">
        <v>128</v>
      </c>
      <c r="C21" s="6"/>
    </row>
    <row r="22" spans="1:3" x14ac:dyDescent="0.25">
      <c r="A22" s="5" t="s">
        <v>129</v>
      </c>
      <c r="B22" s="6" t="s">
        <v>130</v>
      </c>
      <c r="C22" s="6"/>
    </row>
    <row r="23" spans="1:3" x14ac:dyDescent="0.25">
      <c r="A23" s="5" t="s">
        <v>131</v>
      </c>
      <c r="B23" s="6" t="s">
        <v>132</v>
      </c>
      <c r="C23" s="6"/>
    </row>
    <row r="24" spans="1:3" x14ac:dyDescent="0.25">
      <c r="A24" s="5" t="s">
        <v>133</v>
      </c>
      <c r="B24" s="6" t="s">
        <v>134</v>
      </c>
      <c r="C24" s="6"/>
    </row>
    <row r="25" spans="1:3" x14ac:dyDescent="0.25">
      <c r="A25" s="5" t="s">
        <v>135</v>
      </c>
      <c r="B25" s="6" t="s">
        <v>136</v>
      </c>
      <c r="C25" s="6"/>
    </row>
    <row r="26" spans="1:3" x14ac:dyDescent="0.25">
      <c r="A26" s="5" t="s">
        <v>137</v>
      </c>
      <c r="B26" s="6" t="s">
        <v>138</v>
      </c>
      <c r="C26" s="6"/>
    </row>
    <row r="27" spans="1:1" x14ac:dyDescent="0.25">
      <c r="A27" s="11" t="s">
        <v>139</v>
      </c>
    </row>
    <row r="30" spans="1:1" x14ac:dyDescent="0.25">
      <c r="A30" s="10" t="s">
        <v>140</v>
      </c>
    </row>
    <row r="31" ht="22" customHeight="1" spans="1:3" x14ac:dyDescent="0.25">
      <c r="A31" s="4" t="s">
        <v>73</v>
      </c>
      <c r="B31" s="4" t="s">
        <v>141</v>
      </c>
      <c r="C31" s="4" t="s">
        <v>142</v>
      </c>
    </row>
    <row r="32" spans="1:3" x14ac:dyDescent="0.25">
      <c r="A32" s="5" t="s">
        <v>143</v>
      </c>
      <c r="B32" s="6" t="s">
        <v>99</v>
      </c>
      <c r="C32" s="6" t="s">
        <v>144</v>
      </c>
    </row>
    <row r="33" spans="1:3" x14ac:dyDescent="0.25">
      <c r="A33" s="5" t="s">
        <v>145</v>
      </c>
      <c r="B33" s="6" t="s">
        <v>101</v>
      </c>
      <c r="C33" s="6" t="s">
        <v>146</v>
      </c>
    </row>
    <row r="34" spans="1:3" x14ac:dyDescent="0.25">
      <c r="A34" s="5" t="s">
        <v>147</v>
      </c>
      <c r="B34" s="6" t="s">
        <v>103</v>
      </c>
      <c r="C34" s="6" t="s">
        <v>148</v>
      </c>
    </row>
    <row r="35" spans="1:3" x14ac:dyDescent="0.25">
      <c r="A35" s="5" t="s">
        <v>149</v>
      </c>
      <c r="B35" s="6" t="s">
        <v>105</v>
      </c>
      <c r="C35" s="6" t="s">
        <v>150</v>
      </c>
    </row>
    <row r="36" spans="1:3" x14ac:dyDescent="0.25">
      <c r="A36" s="5" t="s">
        <v>151</v>
      </c>
      <c r="B36" s="6" t="s">
        <v>107</v>
      </c>
      <c r="C36" s="6" t="s">
        <v>152</v>
      </c>
    </row>
    <row r="37" spans="1:3" x14ac:dyDescent="0.25">
      <c r="A37" s="5" t="s">
        <v>153</v>
      </c>
      <c r="B37" s="6" t="s">
        <v>109</v>
      </c>
      <c r="C37" s="6" t="s">
        <v>154</v>
      </c>
    </row>
    <row r="38" spans="1:3" x14ac:dyDescent="0.25">
      <c r="A38" s="5" t="s">
        <v>155</v>
      </c>
      <c r="B38" s="6" t="s">
        <v>156</v>
      </c>
      <c r="C38" s="6" t="s">
        <v>157</v>
      </c>
    </row>
    <row r="40" spans="1:1" x14ac:dyDescent="0.25">
      <c r="A40" s="27" t="s">
        <v>158</v>
      </c>
    </row>
    <row r="42" spans="1:1" x14ac:dyDescent="0.25">
      <c r="A42" s="11" t="s">
        <v>57</v>
      </c>
    </row>
  </sheetData>
  <mergeCells count="14">
    <mergeCell ref="A3:C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&amp;LProduct Metrics, October 2026. productmetrics.io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Feed checklist</vt:lpstr>
      <vt:lpstr>Product review</vt:lpstr>
      <vt:lpstr>Review log</vt:lpstr>
      <vt:lpstr>Segment rules</vt:lpstr>
    </vt:vector>
  </TitlesOfParts>
  <Company>Product Metrics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Product Metrics</dc:creator>
  <dc:title>Google Shopping audit sheet</dc:title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